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F3" i="1"/>
  <c r="F13"/>
  <c r="E8"/>
  <c r="E3" l="1"/>
  <c r="E4"/>
  <c r="E5"/>
  <c r="E6"/>
  <c r="E7"/>
  <c r="E2"/>
  <c r="E9" l="1"/>
  <c r="F4" l="1"/>
  <c r="F7"/>
  <c r="F8"/>
  <c r="F2"/>
  <c r="G2" s="1"/>
  <c r="F5"/>
  <c r="F6"/>
  <c r="H2" l="1"/>
  <c r="G3"/>
  <c r="G4" l="1"/>
  <c r="G5" s="1"/>
  <c r="G6" s="1"/>
  <c r="G7" s="1"/>
  <c r="G8" s="1"/>
  <c r="H3"/>
  <c r="H4" l="1"/>
  <c r="H5" l="1"/>
  <c r="H6" l="1"/>
  <c r="H7" l="1"/>
  <c r="H8" l="1"/>
</calcChain>
</file>

<file path=xl/sharedStrings.xml><?xml version="1.0" encoding="utf-8"?>
<sst xmlns="http://schemas.openxmlformats.org/spreadsheetml/2006/main" count="18" uniqueCount="18">
  <si>
    <t>Sieve Opening (mm)</t>
  </si>
  <si>
    <t>Material retained (gm)</t>
  </si>
  <si>
    <t>%Material retained</t>
  </si>
  <si>
    <t>Cumulative %retained</t>
  </si>
  <si>
    <t>%Finer</t>
  </si>
  <si>
    <t>Pan</t>
  </si>
  <si>
    <t>Total=</t>
  </si>
  <si>
    <t>FM=</t>
  </si>
  <si>
    <t>Sieve Wight (gm)</t>
  </si>
  <si>
    <t>Total Weight(gm)</t>
  </si>
  <si>
    <t>Fineness Modulus</t>
  </si>
  <si>
    <t>#4</t>
  </si>
  <si>
    <t>#8</t>
  </si>
  <si>
    <t>#16</t>
  </si>
  <si>
    <t>#30</t>
  </si>
  <si>
    <t>#50</t>
  </si>
  <si>
    <t>#100</t>
  </si>
  <si>
    <t>Sieve Designation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</si>
</sst>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color rgb="FF000000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0" xfId="0" applyFont="1" applyFill="1"/>
    <xf numFmtId="2" fontId="1" fillId="3" borderId="0" xfId="0" applyNumberFormat="1" applyFont="1" applyFill="1"/>
    <xf numFmtId="0" fontId="1" fillId="4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6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r>
              <a:rPr lang="en-US" sz="1400">
                <a:latin typeface="Times New Roman" pitchFamily="18" charset="0"/>
                <a:cs typeface="Times New Roman" pitchFamily="18" charset="0"/>
              </a:rPr>
              <a:t>Gradation Curve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spPr>
            <a:ln w="1905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noFill/>
              </a:ln>
            </c:spPr>
          </c:marker>
          <c:dLbls>
            <c:showVal val="1"/>
          </c:dLbls>
          <c:xVal>
            <c:numRef>
              <c:f>Sheet1!$B$2:$B$7</c:f>
              <c:numCache>
                <c:formatCode>General</c:formatCode>
                <c:ptCount val="6"/>
                <c:pt idx="0">
                  <c:v>4.75</c:v>
                </c:pt>
                <c:pt idx="1">
                  <c:v>2.36</c:v>
                </c:pt>
                <c:pt idx="2">
                  <c:v>1.18</c:v>
                </c:pt>
                <c:pt idx="3">
                  <c:v>0.6</c:v>
                </c:pt>
                <c:pt idx="4">
                  <c:v>0.3</c:v>
                </c:pt>
                <c:pt idx="5">
                  <c:v>0.15</c:v>
                </c:pt>
              </c:numCache>
            </c:numRef>
          </c:xVal>
          <c:yVal>
            <c:numRef>
              <c:f>Sheet1!$H$2:$H$7</c:f>
              <c:numCache>
                <c:formatCode>General</c:formatCode>
                <c:ptCount val="6"/>
                <c:pt idx="0">
                  <c:v>100</c:v>
                </c:pt>
                <c:pt idx="1">
                  <c:v>92.7</c:v>
                </c:pt>
                <c:pt idx="2">
                  <c:v>71.900000000000006</c:v>
                </c:pt>
                <c:pt idx="3">
                  <c:v>32.199999999999989</c:v>
                </c:pt>
                <c:pt idx="4">
                  <c:v>7.4999999999999858</c:v>
                </c:pt>
                <c:pt idx="5">
                  <c:v>1.8999999999999915</c:v>
                </c:pt>
              </c:numCache>
            </c:numRef>
          </c:yVal>
        </c:ser>
        <c:axId val="62130048"/>
        <c:axId val="62137088"/>
      </c:scatterChart>
      <c:valAx>
        <c:axId val="62130048"/>
        <c:scaling>
          <c:logBase val="10"/>
          <c:orientation val="minMax"/>
          <c:max val="10"/>
          <c:min val="0.1"/>
        </c:scaling>
        <c:axPos val="b"/>
        <c:minorGridlines/>
        <c:title>
          <c:tx>
            <c:rich>
              <a:bodyPr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100">
                    <a:latin typeface="Times New Roman" pitchFamily="18" charset="0"/>
                    <a:cs typeface="Times New Roman" pitchFamily="18" charset="0"/>
                  </a:rPr>
                  <a:t>Sieve Opening (mm)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2137088"/>
        <c:crosses val="autoZero"/>
        <c:crossBetween val="midCat"/>
      </c:valAx>
      <c:valAx>
        <c:axId val="62137088"/>
        <c:scaling>
          <c:orientation val="minMax"/>
          <c:max val="100"/>
        </c:scaling>
        <c:axPos val="l"/>
        <c:minorGridlines/>
        <c:title>
          <c:tx>
            <c:rich>
              <a:bodyPr rot="-5400000" vert="horz"/>
              <a:lstStyle/>
              <a:p>
                <a:pPr>
                  <a:defRPr sz="11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100">
                    <a:latin typeface="Times New Roman" pitchFamily="18" charset="0"/>
                    <a:cs typeface="Times New Roman" pitchFamily="18" charset="0"/>
                  </a:rPr>
                  <a:t>%  Finer</a:t>
                </a:r>
              </a:p>
            </c:rich>
          </c:tx>
          <c:layout/>
        </c:title>
        <c:numFmt formatCode="General" sourceLinked="1"/>
        <c:tickLblPos val="low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en-US"/>
          </a:p>
        </c:txPr>
        <c:crossAx val="62130048"/>
        <c:crosses val="autoZero"/>
        <c:crossBetween val="midCat"/>
      </c:valAx>
    </c:plotArea>
    <c:plotVisOnly val="1"/>
    <c:dispBlanksAs val="gap"/>
  </c:chart>
  <c:spPr>
    <a:ln>
      <a:solidFill>
        <a:srgbClr val="002060"/>
      </a:solidFill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476250</xdr:colOff>
      <xdr:row>8</xdr:row>
      <xdr:rowOff>66675</xdr:rowOff>
    </xdr:from>
    <xdr:to>
      <xdr:col>15</xdr:col>
      <xdr:colOff>295274</xdr:colOff>
      <xdr:row>23</xdr:row>
      <xdr:rowOff>180976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topLeftCell="D6" zoomScale="130" zoomScaleNormal="130" workbookViewId="0">
      <selection activeCell="F19" sqref="F19"/>
    </sheetView>
  </sheetViews>
  <sheetFormatPr defaultColWidth="9.140625" defaultRowHeight="15.75"/>
  <cols>
    <col min="1" max="1" width="18.85546875" style="2" bestFit="1" customWidth="1"/>
    <col min="2" max="2" width="21.85546875" style="2" customWidth="1"/>
    <col min="3" max="3" width="17.85546875" style="2" customWidth="1"/>
    <col min="4" max="4" width="18" style="2" customWidth="1"/>
    <col min="5" max="5" width="14.7109375" style="2" customWidth="1"/>
    <col min="6" max="6" width="11.7109375" style="2" customWidth="1"/>
    <col min="7" max="7" width="15.140625" style="2" customWidth="1"/>
    <col min="8" max="16384" width="9.140625" style="2"/>
  </cols>
  <sheetData>
    <row r="1" spans="1:8" ht="33.75" customHeight="1">
      <c r="A1" s="11" t="s">
        <v>17</v>
      </c>
      <c r="B1" s="8" t="s">
        <v>0</v>
      </c>
      <c r="C1" s="8" t="s">
        <v>8</v>
      </c>
      <c r="D1" s="8" t="s">
        <v>9</v>
      </c>
      <c r="E1" s="8" t="s">
        <v>1</v>
      </c>
      <c r="F1" s="8" t="s">
        <v>2</v>
      </c>
      <c r="G1" s="8" t="s">
        <v>3</v>
      </c>
      <c r="H1" s="8" t="s">
        <v>4</v>
      </c>
    </row>
    <row r="2" spans="1:8">
      <c r="A2" s="11" t="s">
        <v>11</v>
      </c>
      <c r="B2" s="4">
        <v>4.75</v>
      </c>
      <c r="C2" s="4">
        <v>561.5</v>
      </c>
      <c r="D2" s="4">
        <v>561.5</v>
      </c>
      <c r="E2" s="5">
        <f>D2-C2</f>
        <v>0</v>
      </c>
      <c r="F2" s="5">
        <f t="shared" ref="F2:F8" si="0">ROUND(E2/$E$9*100,1)</f>
        <v>0</v>
      </c>
      <c r="G2" s="5">
        <f>F2</f>
        <v>0</v>
      </c>
      <c r="H2" s="5">
        <f>100-G2</f>
        <v>100</v>
      </c>
    </row>
    <row r="3" spans="1:8">
      <c r="A3" s="11" t="s">
        <v>12</v>
      </c>
      <c r="B3" s="4">
        <v>2.36</v>
      </c>
      <c r="C3" s="4">
        <v>529</v>
      </c>
      <c r="D3" s="4">
        <v>601.5</v>
      </c>
      <c r="E3" s="5">
        <f t="shared" ref="E3:E8" si="1">D3-C3</f>
        <v>72.5</v>
      </c>
      <c r="F3" s="5">
        <f>ROUND(E3/$E$9*100,1)</f>
        <v>7.3</v>
      </c>
      <c r="G3" s="5">
        <f>G2+F3</f>
        <v>7.3</v>
      </c>
      <c r="H3" s="5">
        <f t="shared" ref="H3:H8" si="2">100-G3</f>
        <v>92.7</v>
      </c>
    </row>
    <row r="4" spans="1:8">
      <c r="A4" s="11" t="s">
        <v>13</v>
      </c>
      <c r="B4" s="4">
        <v>1.18</v>
      </c>
      <c r="C4" s="4">
        <v>495</v>
      </c>
      <c r="D4" s="4">
        <v>702.5</v>
      </c>
      <c r="E4" s="5">
        <f t="shared" si="1"/>
        <v>207.5</v>
      </c>
      <c r="F4" s="5">
        <f t="shared" si="0"/>
        <v>20.8</v>
      </c>
      <c r="G4" s="5">
        <f t="shared" ref="G4:G8" si="3">G3+F4</f>
        <v>28.1</v>
      </c>
      <c r="H4" s="5">
        <f t="shared" si="2"/>
        <v>71.900000000000006</v>
      </c>
    </row>
    <row r="5" spans="1:8">
      <c r="A5" s="11" t="s">
        <v>14</v>
      </c>
      <c r="B5" s="4">
        <v>0.6</v>
      </c>
      <c r="C5" s="4">
        <v>483</v>
      </c>
      <c r="D5" s="4">
        <v>880</v>
      </c>
      <c r="E5" s="5">
        <f t="shared" si="1"/>
        <v>397</v>
      </c>
      <c r="F5" s="5">
        <f t="shared" si="0"/>
        <v>39.700000000000003</v>
      </c>
      <c r="G5" s="5">
        <f t="shared" si="3"/>
        <v>67.800000000000011</v>
      </c>
      <c r="H5" s="5">
        <f t="shared" si="2"/>
        <v>32.199999999999989</v>
      </c>
    </row>
    <row r="6" spans="1:8">
      <c r="A6" s="11" t="s">
        <v>15</v>
      </c>
      <c r="B6" s="4">
        <v>0.3</v>
      </c>
      <c r="C6" s="4">
        <v>447.5</v>
      </c>
      <c r="D6" s="4">
        <v>694</v>
      </c>
      <c r="E6" s="5">
        <f t="shared" si="1"/>
        <v>246.5</v>
      </c>
      <c r="F6" s="5">
        <f t="shared" si="0"/>
        <v>24.7</v>
      </c>
      <c r="G6" s="5">
        <f t="shared" si="3"/>
        <v>92.500000000000014</v>
      </c>
      <c r="H6" s="5">
        <f t="shared" si="2"/>
        <v>7.4999999999999858</v>
      </c>
    </row>
    <row r="7" spans="1:8">
      <c r="A7" s="11" t="s">
        <v>16</v>
      </c>
      <c r="B7" s="4">
        <v>0.15</v>
      </c>
      <c r="C7" s="4">
        <v>412</v>
      </c>
      <c r="D7" s="4">
        <v>468</v>
      </c>
      <c r="E7" s="5">
        <f t="shared" si="1"/>
        <v>56</v>
      </c>
      <c r="F7" s="5">
        <f t="shared" si="0"/>
        <v>5.6</v>
      </c>
      <c r="G7" s="5">
        <f t="shared" si="3"/>
        <v>98.100000000000009</v>
      </c>
      <c r="H7" s="5">
        <f t="shared" si="2"/>
        <v>1.8999999999999915</v>
      </c>
    </row>
    <row r="8" spans="1:8">
      <c r="A8" s="11"/>
      <c r="B8" s="5" t="s">
        <v>5</v>
      </c>
      <c r="C8" s="5">
        <v>364</v>
      </c>
      <c r="D8" s="5">
        <v>384.5</v>
      </c>
      <c r="E8" s="5">
        <f t="shared" si="1"/>
        <v>20.5</v>
      </c>
      <c r="F8" s="5">
        <f t="shared" si="0"/>
        <v>2.1</v>
      </c>
      <c r="G8" s="5">
        <f t="shared" si="3"/>
        <v>100.2</v>
      </c>
      <c r="H8" s="5">
        <f t="shared" si="2"/>
        <v>-0.20000000000000284</v>
      </c>
    </row>
    <row r="9" spans="1:8">
      <c r="B9" s="1" t="s">
        <v>6</v>
      </c>
      <c r="C9" s="3"/>
      <c r="D9" s="3"/>
      <c r="E9" s="9">
        <f>SUM(E2:E8)</f>
        <v>1000</v>
      </c>
      <c r="F9" s="3"/>
      <c r="G9" s="3"/>
      <c r="H9" s="3"/>
    </row>
    <row r="13" spans="1:8">
      <c r="D13" s="10" t="s">
        <v>10</v>
      </c>
      <c r="E13" s="6" t="s">
        <v>7</v>
      </c>
      <c r="F13" s="7">
        <f>SUM(G2:G7)/100</f>
        <v>2.9380000000000006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2018-10-10T11:06:31Z</dcterms:modified>
</cp:coreProperties>
</file>