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5" windowWidth="16140" windowHeight="10110" activeTab="3"/>
  </bookViews>
  <sheets>
    <sheet name="bisection" sheetId="1" r:id="rId1"/>
    <sheet name="false-position" sheetId="2" r:id="rId2"/>
    <sheet name="comparison" sheetId="3" r:id="rId3"/>
    <sheet name="Example1" sheetId="4" r:id="rId4"/>
  </sheets>
  <calcPr calcId="125725"/>
</workbook>
</file>

<file path=xl/calcChain.xml><?xml version="1.0" encoding="utf-8"?>
<calcChain xmlns="http://schemas.openxmlformats.org/spreadsheetml/2006/main">
  <c r="J12" i="4"/>
  <c r="J13"/>
  <c r="J14"/>
  <c r="J15"/>
  <c r="J16"/>
  <c r="J17"/>
  <c r="J18"/>
  <c r="J19"/>
  <c r="J20"/>
  <c r="J11"/>
  <c r="N29"/>
  <c r="L26"/>
  <c r="L24"/>
  <c r="G11"/>
  <c r="G10"/>
  <c r="E10"/>
  <c r="D10"/>
  <c r="K25"/>
  <c r="K26" s="1"/>
  <c r="C25"/>
  <c r="N24"/>
  <c r="F10"/>
  <c r="M24" s="1"/>
  <c r="D10" i="1"/>
  <c r="E10"/>
  <c r="F10"/>
  <c r="G10"/>
  <c r="H10" s="1"/>
  <c r="B11" s="1"/>
  <c r="I10"/>
  <c r="J10" s="1"/>
  <c r="L24"/>
  <c r="M24"/>
  <c r="N24"/>
  <c r="C25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K36" s="1"/>
  <c r="B8" i="3"/>
  <c r="C8"/>
  <c r="D8" i="2"/>
  <c r="E8"/>
  <c r="F8"/>
  <c r="G8" s="1"/>
  <c r="L21"/>
  <c r="M21"/>
  <c r="K22"/>
  <c r="L22" s="1"/>
  <c r="C23"/>
  <c r="L25" i="4" l="1"/>
  <c r="I10"/>
  <c r="C11" s="1"/>
  <c r="E11" s="1"/>
  <c r="K27"/>
  <c r="L27" s="1"/>
  <c r="H10"/>
  <c r="B11" s="1"/>
  <c r="D11" s="1"/>
  <c r="H8" i="2"/>
  <c r="B9" s="1"/>
  <c r="D9" s="1"/>
  <c r="E8" i="3"/>
  <c r="N21" i="2"/>
  <c r="I8"/>
  <c r="K37" i="1"/>
  <c r="L36"/>
  <c r="D11"/>
  <c r="K23" i="2"/>
  <c r="C11" i="1"/>
  <c r="E11" s="1"/>
  <c r="D8" i="3"/>
  <c r="L35" i="1"/>
  <c r="K28" i="4" l="1"/>
  <c r="L28" s="1"/>
  <c r="F11"/>
  <c r="F11" i="1"/>
  <c r="L23" i="2"/>
  <c r="K24"/>
  <c r="K38" i="1"/>
  <c r="L37"/>
  <c r="C9" i="2"/>
  <c r="J8"/>
  <c r="M25" i="4" l="1"/>
  <c r="N25"/>
  <c r="K29"/>
  <c r="L29" s="1"/>
  <c r="K25" i="2"/>
  <c r="L24"/>
  <c r="E9"/>
  <c r="F9" s="1"/>
  <c r="K39" i="1"/>
  <c r="L38"/>
  <c r="M25"/>
  <c r="B9" i="3"/>
  <c r="G11" i="1"/>
  <c r="K30" i="4" l="1"/>
  <c r="L30" s="1"/>
  <c r="H11"/>
  <c r="B12" s="1"/>
  <c r="D12" s="1"/>
  <c r="I11"/>
  <c r="G9" i="2"/>
  <c r="D9" i="3"/>
  <c r="M22" i="2"/>
  <c r="N25" i="1"/>
  <c r="C9" i="3"/>
  <c r="I11" i="1"/>
  <c r="H11"/>
  <c r="B12" s="1"/>
  <c r="K40"/>
  <c r="L39"/>
  <c r="L25" i="2"/>
  <c r="K26"/>
  <c r="C12" i="4" l="1"/>
  <c r="E12" s="1"/>
  <c r="K31"/>
  <c r="L31" s="1"/>
  <c r="F12"/>
  <c r="G12" s="1"/>
  <c r="L26" i="2"/>
  <c r="K27"/>
  <c r="D12" i="1"/>
  <c r="E9" i="3"/>
  <c r="N22" i="2"/>
  <c r="H9"/>
  <c r="B10" s="1"/>
  <c r="D10" s="1"/>
  <c r="I9"/>
  <c r="J11" i="1"/>
  <c r="C12"/>
  <c r="E12" s="1"/>
  <c r="K41"/>
  <c r="L40"/>
  <c r="M26" i="4" l="1"/>
  <c r="N26"/>
  <c r="K32"/>
  <c r="L32" s="1"/>
  <c r="L27" i="2"/>
  <c r="K28"/>
  <c r="K42" i="1"/>
  <c r="L41"/>
  <c r="J9" i="2"/>
  <c r="C10"/>
  <c r="F12" i="1"/>
  <c r="I12" i="4" l="1"/>
  <c r="C13" s="1"/>
  <c r="E13" s="1"/>
  <c r="K33"/>
  <c r="L33" s="1"/>
  <c r="H12"/>
  <c r="B13" s="1"/>
  <c r="D13" s="1"/>
  <c r="F10" i="2"/>
  <c r="E10"/>
  <c r="K29"/>
  <c r="L28"/>
  <c r="M26" i="1"/>
  <c r="B10" i="3"/>
  <c r="G12" i="1"/>
  <c r="K43"/>
  <c r="L42"/>
  <c r="K34" i="4" l="1"/>
  <c r="L34" s="1"/>
  <c r="F13"/>
  <c r="G13" s="1"/>
  <c r="K44" i="1"/>
  <c r="L43"/>
  <c r="M23" i="2"/>
  <c r="D10" i="3"/>
  <c r="G10" i="2"/>
  <c r="N26" i="1"/>
  <c r="C10" i="3"/>
  <c r="H12" i="1"/>
  <c r="B13" s="1"/>
  <c r="I12"/>
  <c r="L29" i="2"/>
  <c r="K30"/>
  <c r="M27" i="4" l="1"/>
  <c r="N27"/>
  <c r="K35"/>
  <c r="L35" s="1"/>
  <c r="C13" i="1"/>
  <c r="E13" s="1"/>
  <c r="J12"/>
  <c r="E10" i="3"/>
  <c r="N23" i="2"/>
  <c r="H10"/>
  <c r="B11" s="1"/>
  <c r="D11" s="1"/>
  <c r="I10"/>
  <c r="K45" i="1"/>
  <c r="L44"/>
  <c r="L30" i="2"/>
  <c r="K31"/>
  <c r="D13" i="1"/>
  <c r="F13"/>
  <c r="K36" i="4" l="1"/>
  <c r="L36" s="1"/>
  <c r="I13"/>
  <c r="H13"/>
  <c r="B14" s="1"/>
  <c r="D14" s="1"/>
  <c r="K32" i="2"/>
  <c r="L31"/>
  <c r="J10"/>
  <c r="C11"/>
  <c r="K46" i="1"/>
  <c r="L45"/>
  <c r="M27"/>
  <c r="B11" i="3"/>
  <c r="G13" i="1"/>
  <c r="K37" i="4" l="1"/>
  <c r="L37" s="1"/>
  <c r="C14"/>
  <c r="E14" s="1"/>
  <c r="N27" i="1"/>
  <c r="C11" i="3"/>
  <c r="K47" i="1"/>
  <c r="L47" s="1"/>
  <c r="L46"/>
  <c r="E11" i="2"/>
  <c r="F11" s="1"/>
  <c r="K33"/>
  <c r="L32"/>
  <c r="H13" i="1"/>
  <c r="B14" s="1"/>
  <c r="I13"/>
  <c r="K38" i="4" l="1"/>
  <c r="L38" s="1"/>
  <c r="F14"/>
  <c r="G14" s="1"/>
  <c r="M24" i="2"/>
  <c r="D11" i="3"/>
  <c r="G11" i="2"/>
  <c r="C14" i="1"/>
  <c r="E14" s="1"/>
  <c r="J13"/>
  <c r="K34" i="2"/>
  <c r="L33"/>
  <c r="F14" i="1"/>
  <c r="D14"/>
  <c r="K39" i="4" l="1"/>
  <c r="L39" s="1"/>
  <c r="M28"/>
  <c r="L34" i="2"/>
  <c r="K35"/>
  <c r="E11" i="3"/>
  <c r="N24" i="2"/>
  <c r="H11"/>
  <c r="B12" s="1"/>
  <c r="D12" s="1"/>
  <c r="I11"/>
  <c r="G14" i="1"/>
  <c r="M28"/>
  <c r="B12" i="3"/>
  <c r="N28" i="4" l="1"/>
  <c r="H14"/>
  <c r="B15" s="1"/>
  <c r="D15" s="1"/>
  <c r="I14"/>
  <c r="K40"/>
  <c r="L40" s="1"/>
  <c r="N28" i="1"/>
  <c r="C12" i="3"/>
  <c r="I14" i="1"/>
  <c r="H14"/>
  <c r="B15" s="1"/>
  <c r="C12" i="2"/>
  <c r="J11"/>
  <c r="L35"/>
  <c r="K36"/>
  <c r="K41" i="4" l="1"/>
  <c r="L41" s="1"/>
  <c r="C15"/>
  <c r="E15" s="1"/>
  <c r="K37" i="2"/>
  <c r="L36"/>
  <c r="J14" i="1"/>
  <c r="C15"/>
  <c r="E15" s="1"/>
  <c r="F15"/>
  <c r="D15"/>
  <c r="F12" i="2"/>
  <c r="E12"/>
  <c r="K42" i="4" l="1"/>
  <c r="L42" s="1"/>
  <c r="F15"/>
  <c r="G15" s="1"/>
  <c r="M29" i="1"/>
  <c r="B13" i="3"/>
  <c r="G15" i="1"/>
  <c r="K38" i="2"/>
  <c r="L37"/>
  <c r="I15" i="1"/>
  <c r="H15"/>
  <c r="B16" s="1"/>
  <c r="G12" i="2"/>
  <c r="M25"/>
  <c r="D12" i="3"/>
  <c r="K43" i="4" l="1"/>
  <c r="L43" s="1"/>
  <c r="M29"/>
  <c r="J15" i="1"/>
  <c r="C16"/>
  <c r="E16" s="1"/>
  <c r="D16"/>
  <c r="N29"/>
  <c r="C13" i="3"/>
  <c r="E12"/>
  <c r="N25" i="2"/>
  <c r="I12"/>
  <c r="H12"/>
  <c r="B13" s="1"/>
  <c r="D13" s="1"/>
  <c r="K39"/>
  <c r="L38"/>
  <c r="K44" i="4" l="1"/>
  <c r="L44" s="1"/>
  <c r="I15"/>
  <c r="H15"/>
  <c r="B16" s="1"/>
  <c r="D16" s="1"/>
  <c r="C13" i="2"/>
  <c r="J12"/>
  <c r="K40"/>
  <c r="L39"/>
  <c r="F16" i="1"/>
  <c r="K45" i="4" l="1"/>
  <c r="L45" s="1"/>
  <c r="C16"/>
  <c r="E16" s="1"/>
  <c r="M30" i="1"/>
  <c r="B14" i="3"/>
  <c r="G16" i="1"/>
  <c r="K41" i="2"/>
  <c r="L40"/>
  <c r="F13"/>
  <c r="E13"/>
  <c r="F16" i="4" l="1"/>
  <c r="K46"/>
  <c r="L46" s="1"/>
  <c r="G13" i="2"/>
  <c r="M26"/>
  <c r="D13" i="3"/>
  <c r="N30" i="1"/>
  <c r="C14" i="3"/>
  <c r="H16" i="1"/>
  <c r="B17" s="1"/>
  <c r="I16"/>
  <c r="K42" i="2"/>
  <c r="L41"/>
  <c r="G16" i="4" l="1"/>
  <c r="H16" s="1"/>
  <c r="B17" s="1"/>
  <c r="D17" s="1"/>
  <c r="M30"/>
  <c r="K47"/>
  <c r="L47" s="1"/>
  <c r="E13" i="3"/>
  <c r="N26" i="2"/>
  <c r="H13"/>
  <c r="B14" s="1"/>
  <c r="D14" s="1"/>
  <c r="I13"/>
  <c r="D17" i="1"/>
  <c r="F17"/>
  <c r="C17"/>
  <c r="E17" s="1"/>
  <c r="J16"/>
  <c r="L42" i="2"/>
  <c r="K43"/>
  <c r="N30" i="4" l="1"/>
  <c r="I16"/>
  <c r="C17" s="1"/>
  <c r="E17" s="1"/>
  <c r="J13" i="2"/>
  <c r="C14"/>
  <c r="L43"/>
  <c r="K44"/>
  <c r="L44" s="1"/>
  <c r="M31" i="1"/>
  <c r="B15" i="3"/>
  <c r="G17" i="1"/>
  <c r="F17" i="4" l="1"/>
  <c r="G17" s="1"/>
  <c r="N31" i="1"/>
  <c r="C15" i="3"/>
  <c r="E14" i="2"/>
  <c r="F14" s="1"/>
  <c r="H17" i="1"/>
  <c r="B18" s="1"/>
  <c r="I17"/>
  <c r="M31" i="4" l="1"/>
  <c r="M27" i="2"/>
  <c r="D14" i="3"/>
  <c r="G14" i="2"/>
  <c r="C18" i="1"/>
  <c r="E18" s="1"/>
  <c r="J17"/>
  <c r="D18"/>
  <c r="N31" i="4" l="1"/>
  <c r="I17"/>
  <c r="H17"/>
  <c r="B18" s="1"/>
  <c r="D18" s="1"/>
  <c r="E14" i="3"/>
  <c r="N27" i="2"/>
  <c r="H14"/>
  <c r="B15" s="1"/>
  <c r="D15" s="1"/>
  <c r="I14"/>
  <c r="F18" i="1"/>
  <c r="C18" i="4" l="1"/>
  <c r="E18" s="1"/>
  <c r="J14" i="2"/>
  <c r="C15"/>
  <c r="G18" i="1"/>
  <c r="M32"/>
  <c r="B16" i="3"/>
  <c r="F18" i="4" l="1"/>
  <c r="G18" s="1"/>
  <c r="N32" i="1"/>
  <c r="C16" i="3"/>
  <c r="H18" i="1"/>
  <c r="B19" s="1"/>
  <c r="I18"/>
  <c r="E15" i="2"/>
  <c r="F15" s="1"/>
  <c r="M32" i="4" l="1"/>
  <c r="M28" i="2"/>
  <c r="G15"/>
  <c r="D15" i="3"/>
  <c r="D19" i="1"/>
  <c r="J18"/>
  <c r="C19"/>
  <c r="E19" s="1"/>
  <c r="N32" i="4" l="1"/>
  <c r="H18"/>
  <c r="B19" s="1"/>
  <c r="D19" s="1"/>
  <c r="I18"/>
  <c r="E15" i="3"/>
  <c r="N28" i="2"/>
  <c r="H15"/>
  <c r="B16" s="1"/>
  <c r="D16" s="1"/>
  <c r="I15"/>
  <c r="F19" i="1"/>
  <c r="F19" i="4" l="1"/>
  <c r="G19" s="1"/>
  <c r="C19"/>
  <c r="E19" s="1"/>
  <c r="C16" i="2"/>
  <c r="J15"/>
  <c r="M33" i="1"/>
  <c r="B17" i="3"/>
  <c r="G19" i="1"/>
  <c r="M33" i="4" l="1"/>
  <c r="N33"/>
  <c r="N33" i="1"/>
  <c r="C17" i="3"/>
  <c r="H19" i="1"/>
  <c r="B20" s="1"/>
  <c r="I19"/>
  <c r="F16" i="2"/>
  <c r="E16"/>
  <c r="H19" i="4" l="1"/>
  <c r="B20" s="1"/>
  <c r="D20" s="1"/>
  <c r="I19"/>
  <c r="D20" i="1"/>
  <c r="G16" i="2"/>
  <c r="M29"/>
  <c r="D16" i="3"/>
  <c r="J19" i="1"/>
  <c r="C20"/>
  <c r="E20" s="1"/>
  <c r="F20" i="4" l="1"/>
  <c r="G20" s="1"/>
  <c r="C20"/>
  <c r="E20" s="1"/>
  <c r="F20" i="1"/>
  <c r="E16" i="3"/>
  <c r="N29" i="2"/>
  <c r="H16"/>
  <c r="B17" s="1"/>
  <c r="D17" s="1"/>
  <c r="I16"/>
  <c r="M34" i="4" l="1"/>
  <c r="N34"/>
  <c r="C17" i="2"/>
  <c r="J16"/>
  <c r="M34" i="1"/>
  <c r="B18" i="3"/>
  <c r="G20" i="1"/>
  <c r="I20" i="4" l="1"/>
  <c r="H20"/>
  <c r="N34" i="1"/>
  <c r="C18" i="3"/>
  <c r="I20" i="1"/>
  <c r="J20" s="1"/>
  <c r="H20"/>
  <c r="F17" i="2"/>
  <c r="E17"/>
  <c r="G17" l="1"/>
  <c r="M30"/>
  <c r="D17" i="3"/>
  <c r="E17" l="1"/>
  <c r="N30" i="2"/>
  <c r="I17"/>
  <c r="H17"/>
  <c r="B18" s="1"/>
  <c r="D18" s="1"/>
  <c r="J17" l="1"/>
  <c r="C18"/>
  <c r="E18" l="1"/>
  <c r="F18" s="1"/>
  <c r="M31" l="1"/>
  <c r="D18" i="3"/>
  <c r="G18" i="2"/>
  <c r="E18" i="3" l="1"/>
  <c r="N31" i="2"/>
  <c r="H18"/>
  <c r="I18"/>
  <c r="J18" l="1"/>
</calcChain>
</file>

<file path=xl/sharedStrings.xml><?xml version="1.0" encoding="utf-8"?>
<sst xmlns="http://schemas.openxmlformats.org/spreadsheetml/2006/main" count="94" uniqueCount="26">
  <si>
    <t>ENCE 203</t>
  </si>
  <si>
    <t>Prof. Steven A. Gabriel</t>
  </si>
  <si>
    <t>Spring 2002</t>
  </si>
  <si>
    <t>Bisection Method Example</t>
  </si>
  <si>
    <t>Iteration</t>
  </si>
  <si>
    <t>f(x)=x^2-4x+3</t>
  </si>
  <si>
    <t>x_l</t>
  </si>
  <si>
    <t>x_u</t>
  </si>
  <si>
    <t>x_r</t>
  </si>
  <si>
    <t>f(x_l)</t>
  </si>
  <si>
    <t>f(x_u)</t>
  </si>
  <si>
    <t>f(x_r)</t>
  </si>
  <si>
    <t>old</t>
  </si>
  <si>
    <t>new</t>
  </si>
  <si>
    <t>E_a</t>
  </si>
  <si>
    <t>n</t>
  </si>
  <si>
    <t>E_a,d</t>
  </si>
  <si>
    <t>False-Position Example</t>
  </si>
  <si>
    <t>x</t>
  </si>
  <si>
    <t>f(x)</t>
  </si>
  <si>
    <t>Bisection</t>
  </si>
  <si>
    <t>False-Position</t>
  </si>
  <si>
    <t xml:space="preserve">Xm, </t>
  </si>
  <si>
    <t>f(x_m)</t>
  </si>
  <si>
    <t>f(x)=x^2-3</t>
  </si>
  <si>
    <t>E_a%</t>
  </si>
</sst>
</file>

<file path=xl/styles.xml><?xml version="1.0" encoding="utf-8"?>
<styleSheet xmlns="http://schemas.openxmlformats.org/spreadsheetml/2006/main">
  <numFmts count="1">
    <numFmt numFmtId="165" formatCode="0.000"/>
  </numFmts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 applyBorder="1"/>
    <xf numFmtId="0" fontId="1" fillId="0" borderId="0" xfId="0" applyFont="1" applyBorder="1"/>
    <xf numFmtId="0" fontId="1" fillId="0" borderId="1" xfId="0" applyFont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Method</a:t>
            </a:r>
          </a:p>
        </c:rich>
      </c:tx>
      <c:layout>
        <c:manualLayout>
          <c:xMode val="edge"/>
          <c:yMode val="edge"/>
          <c:x val="0.34177268000377026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08064317803942"/>
          <c:w val="0.74367203519338898"/>
          <c:h val="0.62408870339712486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bisection!$A$10:$A$20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bisection!$F$10:$F$20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yVal>
          <c:smooth val="1"/>
        </c:ser>
        <c:axId val="81048320"/>
        <c:axId val="81050624"/>
      </c:scatterChart>
      <c:valAx>
        <c:axId val="81048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512535841511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0624"/>
        <c:crosses val="autoZero"/>
        <c:crossBetween val="midCat"/>
      </c:valAx>
      <c:valAx>
        <c:axId val="8105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19E-2"/>
              <c:y val="0.35766487095273819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48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f(x)=x^2-4x+3</a:t>
            </a:r>
          </a:p>
        </c:rich>
      </c:tx>
      <c:layout>
        <c:manualLayout>
          <c:xMode val="edge"/>
          <c:yMode val="edge"/>
          <c:x val="0.37063000339748725"/>
          <c:y val="3.74533205075217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37783131049107"/>
          <c:y val="0.19850259868986531"/>
          <c:w val="0.8146867055812691"/>
          <c:h val="0.66292377298313498"/>
        </c:manualLayout>
      </c:layout>
      <c:scatterChart>
        <c:scatterStyle val="smoothMarker"/>
        <c:ser>
          <c:idx val="0"/>
          <c:order val="0"/>
          <c:tx>
            <c:strRef>
              <c:f>bisection!$L$23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bisection!$K$24:$K$47</c:f>
              <c:numCache>
                <c:formatCode>General</c:formatCode>
                <c:ptCount val="24"/>
                <c:pt idx="0">
                  <c:v>-0.4</c:v>
                </c:pt>
                <c:pt idx="1">
                  <c:v>-0.2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0.60000000000000009</c:v>
                </c:pt>
                <c:pt idx="6">
                  <c:v>0.8</c:v>
                </c:pt>
                <c:pt idx="7">
                  <c:v>1</c:v>
                </c:pt>
                <c:pt idx="8">
                  <c:v>1.2</c:v>
                </c:pt>
                <c:pt idx="9">
                  <c:v>1.4</c:v>
                </c:pt>
                <c:pt idx="10">
                  <c:v>1.5999999999999999</c:v>
                </c:pt>
                <c:pt idx="11">
                  <c:v>1.7999999999999998</c:v>
                </c:pt>
                <c:pt idx="12">
                  <c:v>1.9999999999999998</c:v>
                </c:pt>
                <c:pt idx="13">
                  <c:v>2.1999999999999997</c:v>
                </c:pt>
                <c:pt idx="14">
                  <c:v>2.4</c:v>
                </c:pt>
                <c:pt idx="15">
                  <c:v>2.6</c:v>
                </c:pt>
                <c:pt idx="16">
                  <c:v>2.8000000000000003</c:v>
                </c:pt>
                <c:pt idx="17">
                  <c:v>3.0000000000000004</c:v>
                </c:pt>
                <c:pt idx="18">
                  <c:v>3.2000000000000006</c:v>
                </c:pt>
                <c:pt idx="19">
                  <c:v>3.4000000000000008</c:v>
                </c:pt>
                <c:pt idx="20">
                  <c:v>3.600000000000001</c:v>
                </c:pt>
                <c:pt idx="21">
                  <c:v>3.8000000000000012</c:v>
                </c:pt>
                <c:pt idx="22">
                  <c:v>4.0000000000000009</c:v>
                </c:pt>
                <c:pt idx="23">
                  <c:v>4.2000000000000011</c:v>
                </c:pt>
              </c:numCache>
            </c:numRef>
          </c:xVal>
          <c:yVal>
            <c:numRef>
              <c:f>bisection!$L$24:$L$47</c:f>
              <c:numCache>
                <c:formatCode>General</c:formatCode>
                <c:ptCount val="24"/>
                <c:pt idx="0">
                  <c:v>4.76</c:v>
                </c:pt>
                <c:pt idx="1">
                  <c:v>3.84</c:v>
                </c:pt>
                <c:pt idx="2">
                  <c:v>3</c:v>
                </c:pt>
                <c:pt idx="3">
                  <c:v>2.2400000000000002</c:v>
                </c:pt>
                <c:pt idx="4">
                  <c:v>1.56</c:v>
                </c:pt>
                <c:pt idx="5">
                  <c:v>0.96</c:v>
                </c:pt>
                <c:pt idx="6">
                  <c:v>0.43999999999999995</c:v>
                </c:pt>
                <c:pt idx="7">
                  <c:v>0</c:v>
                </c:pt>
                <c:pt idx="8">
                  <c:v>-0.35999999999999988</c:v>
                </c:pt>
                <c:pt idx="9">
                  <c:v>-0.63999999999999968</c:v>
                </c:pt>
                <c:pt idx="10">
                  <c:v>-0.83999999999999986</c:v>
                </c:pt>
                <c:pt idx="11">
                  <c:v>-0.96</c:v>
                </c:pt>
                <c:pt idx="12">
                  <c:v>-1</c:v>
                </c:pt>
                <c:pt idx="13">
                  <c:v>-0.96</c:v>
                </c:pt>
                <c:pt idx="14">
                  <c:v>-0.83999999999999986</c:v>
                </c:pt>
                <c:pt idx="15">
                  <c:v>-0.63999999999999968</c:v>
                </c:pt>
                <c:pt idx="16">
                  <c:v>-0.35999999999999943</c:v>
                </c:pt>
                <c:pt idx="17">
                  <c:v>0</c:v>
                </c:pt>
                <c:pt idx="18">
                  <c:v>0.44000000000000128</c:v>
                </c:pt>
                <c:pt idx="19">
                  <c:v>0.96000000000000263</c:v>
                </c:pt>
                <c:pt idx="20">
                  <c:v>1.5600000000000023</c:v>
                </c:pt>
                <c:pt idx="21">
                  <c:v>2.2400000000000038</c:v>
                </c:pt>
                <c:pt idx="22">
                  <c:v>3.0000000000000036</c:v>
                </c:pt>
                <c:pt idx="23">
                  <c:v>3.8400000000000034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bisection!$M$24:$M$34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xVal>
          <c:yVal>
            <c:numRef>
              <c:f>bisection!$N$24:$N$34</c:f>
              <c:numCache>
                <c:formatCode>0.000</c:formatCode>
                <c:ptCount val="11"/>
                <c:pt idx="0">
                  <c:v>-0.69749999999999979</c:v>
                </c:pt>
                <c:pt idx="1">
                  <c:v>0.62562500000000032</c:v>
                </c:pt>
                <c:pt idx="2">
                  <c:v>-0.16734374999999968</c:v>
                </c:pt>
                <c:pt idx="3">
                  <c:v>0.1962890625</c:v>
                </c:pt>
                <c:pt idx="4">
                  <c:v>6.2597656249998579E-3</c:v>
                </c:pt>
                <c:pt idx="5">
                  <c:v>-8.2595214843749432E-2</c:v>
                </c:pt>
                <c:pt idx="6">
                  <c:v>-3.86810302734375E-2</c:v>
                </c:pt>
                <c:pt idx="7">
                  <c:v>-1.6338958740234499E-2</c:v>
                </c:pt>
                <c:pt idx="8">
                  <c:v>-5.0716781616211293E-3</c:v>
                </c:pt>
                <c:pt idx="9">
                  <c:v>5.8602333068868973E-4</c:v>
                </c:pt>
                <c:pt idx="10">
                  <c:v>-2.2448325157160554E-3</c:v>
                </c:pt>
              </c:numCache>
            </c:numRef>
          </c:yVal>
          <c:smooth val="1"/>
        </c:ser>
        <c:axId val="81157120"/>
        <c:axId val="81167872"/>
      </c:scatterChart>
      <c:valAx>
        <c:axId val="8115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049038203804842"/>
              <c:y val="0.887643696028265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67872"/>
        <c:crosses val="autoZero"/>
        <c:crossBetween val="midCat"/>
      </c:valAx>
      <c:valAx>
        <c:axId val="811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5.5944151456224486E-2"/>
              <c:y val="0.48689316659778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571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False-Position Method</a:t>
            </a:r>
          </a:p>
        </c:rich>
      </c:tx>
      <c:layout>
        <c:manualLayout>
          <c:xMode val="edge"/>
          <c:yMode val="edge"/>
          <c:x val="0.30063337592924239"/>
          <c:y val="3.6630167661714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80290537325926"/>
          <c:w val="0.74367203519338898"/>
          <c:h val="0.622712850249149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'false-position'!$A$8:$A$18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'false-position'!$F$8:$F$18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yVal>
        </c:ser>
        <c:axId val="81236352"/>
        <c:axId val="81238656"/>
      </c:scatterChart>
      <c:valAx>
        <c:axId val="8123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1130741796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38656"/>
        <c:crosses val="autoZero"/>
        <c:crossBetween val="midCat"/>
      </c:valAx>
      <c:valAx>
        <c:axId val="8123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19E-2"/>
              <c:y val="0.3589756430848038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36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f(x)=x^2-4x+3</a:t>
            </a:r>
          </a:p>
        </c:rich>
      </c:tx>
      <c:layout>
        <c:manualLayout>
          <c:xMode val="edge"/>
          <c:yMode val="edge"/>
          <c:x val="0.37282229965156793"/>
          <c:y val="3.73135008189657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95121951219512"/>
          <c:y val="0.19776155434051848"/>
          <c:w val="0.81533101045296164"/>
          <c:h val="0.66418031457759041"/>
        </c:manualLayout>
      </c:layout>
      <c:scatterChart>
        <c:scatterStyle val="smoothMarker"/>
        <c:ser>
          <c:idx val="0"/>
          <c:order val="0"/>
          <c:tx>
            <c:strRef>
              <c:f>bisection!$L$23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'false-position'!$K$21:$K$44</c:f>
              <c:numCache>
                <c:formatCode>General</c:formatCode>
                <c:ptCount val="24"/>
                <c:pt idx="0">
                  <c:v>-0.4</c:v>
                </c:pt>
                <c:pt idx="1">
                  <c:v>-0.2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0.60000000000000009</c:v>
                </c:pt>
                <c:pt idx="6">
                  <c:v>0.8</c:v>
                </c:pt>
                <c:pt idx="7">
                  <c:v>1</c:v>
                </c:pt>
                <c:pt idx="8">
                  <c:v>1.2</c:v>
                </c:pt>
                <c:pt idx="9">
                  <c:v>1.4</c:v>
                </c:pt>
                <c:pt idx="10">
                  <c:v>1.5999999999999999</c:v>
                </c:pt>
                <c:pt idx="11">
                  <c:v>1.7999999999999998</c:v>
                </c:pt>
                <c:pt idx="12">
                  <c:v>1.9999999999999998</c:v>
                </c:pt>
                <c:pt idx="13">
                  <c:v>2.1999999999999997</c:v>
                </c:pt>
                <c:pt idx="14">
                  <c:v>2.4</c:v>
                </c:pt>
                <c:pt idx="15">
                  <c:v>2.6</c:v>
                </c:pt>
                <c:pt idx="16">
                  <c:v>2.8000000000000003</c:v>
                </c:pt>
                <c:pt idx="17">
                  <c:v>3.0000000000000004</c:v>
                </c:pt>
                <c:pt idx="18">
                  <c:v>3.2000000000000006</c:v>
                </c:pt>
                <c:pt idx="19">
                  <c:v>3.4000000000000008</c:v>
                </c:pt>
                <c:pt idx="20">
                  <c:v>3.600000000000001</c:v>
                </c:pt>
                <c:pt idx="21">
                  <c:v>3.8000000000000012</c:v>
                </c:pt>
                <c:pt idx="22">
                  <c:v>4.0000000000000009</c:v>
                </c:pt>
                <c:pt idx="23">
                  <c:v>4.2000000000000011</c:v>
                </c:pt>
              </c:numCache>
            </c:numRef>
          </c:xVal>
          <c:yVal>
            <c:numRef>
              <c:f>'false-position'!$L$21:$L$44</c:f>
              <c:numCache>
                <c:formatCode>General</c:formatCode>
                <c:ptCount val="24"/>
                <c:pt idx="0">
                  <c:v>4.76</c:v>
                </c:pt>
                <c:pt idx="1">
                  <c:v>3.84</c:v>
                </c:pt>
                <c:pt idx="2">
                  <c:v>3</c:v>
                </c:pt>
                <c:pt idx="3">
                  <c:v>2.2400000000000002</c:v>
                </c:pt>
                <c:pt idx="4">
                  <c:v>1.56</c:v>
                </c:pt>
                <c:pt idx="5">
                  <c:v>0.96</c:v>
                </c:pt>
                <c:pt idx="6">
                  <c:v>0.43999999999999995</c:v>
                </c:pt>
                <c:pt idx="7">
                  <c:v>0</c:v>
                </c:pt>
                <c:pt idx="8">
                  <c:v>-0.35999999999999988</c:v>
                </c:pt>
                <c:pt idx="9">
                  <c:v>-0.63999999999999968</c:v>
                </c:pt>
                <c:pt idx="10">
                  <c:v>-0.83999999999999986</c:v>
                </c:pt>
                <c:pt idx="11">
                  <c:v>-0.96</c:v>
                </c:pt>
                <c:pt idx="12">
                  <c:v>-1</c:v>
                </c:pt>
                <c:pt idx="13">
                  <c:v>-0.96</c:v>
                </c:pt>
                <c:pt idx="14">
                  <c:v>-0.83999999999999986</c:v>
                </c:pt>
                <c:pt idx="15">
                  <c:v>-0.63999999999999968</c:v>
                </c:pt>
                <c:pt idx="16">
                  <c:v>-0.35999999999999943</c:v>
                </c:pt>
                <c:pt idx="17">
                  <c:v>0</c:v>
                </c:pt>
                <c:pt idx="18">
                  <c:v>0.44000000000000128</c:v>
                </c:pt>
                <c:pt idx="19">
                  <c:v>0.96000000000000263</c:v>
                </c:pt>
                <c:pt idx="20">
                  <c:v>1.5600000000000023</c:v>
                </c:pt>
                <c:pt idx="21">
                  <c:v>2.2400000000000038</c:v>
                </c:pt>
                <c:pt idx="22">
                  <c:v>3.0000000000000036</c:v>
                </c:pt>
                <c:pt idx="23">
                  <c:v>3.8400000000000034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'false-position'!$M$21:$M$31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xVal>
          <c:yVal>
            <c:numRef>
              <c:f>'false-position'!$N$21:$N$31</c:f>
              <c:numCache>
                <c:formatCode>0.000</c:formatCode>
                <c:ptCount val="11"/>
                <c:pt idx="0">
                  <c:v>-0.47107438016528924</c:v>
                </c:pt>
                <c:pt idx="1">
                  <c:v>-0.87244897959183643</c:v>
                </c:pt>
                <c:pt idx="2">
                  <c:v>-0.9697542533081287</c:v>
                </c:pt>
                <c:pt idx="3">
                  <c:v>-0.6155999999999997</c:v>
                </c:pt>
                <c:pt idx="4">
                  <c:v>-0.2690402657187807</c:v>
                </c:pt>
                <c:pt idx="5">
                  <c:v>-9.9023420744087431E-2</c:v>
                </c:pt>
                <c:pt idx="6">
                  <c:v>-3.415476952743246E-2</c:v>
                </c:pt>
                <c:pt idx="7">
                  <c:v>-1.1516800473018396E-2</c:v>
                </c:pt>
                <c:pt idx="8">
                  <c:v>-3.8537563672940145E-3</c:v>
                </c:pt>
                <c:pt idx="9">
                  <c:v>-1.2862388027228278E-3</c:v>
                </c:pt>
                <c:pt idx="10">
                  <c:v>-4.2893020924950065E-4</c:v>
                </c:pt>
              </c:numCache>
            </c:numRef>
          </c:yVal>
          <c:smooth val="1"/>
        </c:ser>
        <c:axId val="81291520"/>
        <c:axId val="81298176"/>
      </c:scatterChart>
      <c:valAx>
        <c:axId val="812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51219512195121952"/>
              <c:y val="0.888061319491384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98176"/>
        <c:crosses val="autoZero"/>
        <c:crossBetween val="midCat"/>
      </c:valAx>
      <c:valAx>
        <c:axId val="8129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f(x)</a:t>
                </a:r>
              </a:p>
            </c:rich>
          </c:tx>
          <c:layout>
            <c:manualLayout>
              <c:xMode val="edge"/>
              <c:yMode val="edge"/>
              <c:x val="5.5749128919860627E-2"/>
              <c:y val="0.488806860728451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91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vs. False-Position</a:t>
            </a:r>
          </a:p>
        </c:rich>
      </c:tx>
      <c:layout>
        <c:manualLayout>
          <c:xMode val="edge"/>
          <c:yMode val="edge"/>
          <c:x val="0.29925677717745952"/>
          <c:y val="3.4161542485840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27523295483939"/>
          <c:y val="0.21118044445792358"/>
          <c:w val="0.58364365238336824"/>
          <c:h val="0.57453503271640971"/>
        </c:manualLayout>
      </c:layout>
      <c:lineChart>
        <c:grouping val="standard"/>
        <c:ser>
          <c:idx val="0"/>
          <c:order val="0"/>
          <c:tx>
            <c:v>Bisection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comparison!$A$8:$A$18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comparison!$B$8:$B$18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val>
        </c:ser>
        <c:ser>
          <c:idx val="1"/>
          <c:order val="1"/>
          <c:tx>
            <c:v>False-Position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comparison!$D$8:$D$18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val>
        </c:ser>
        <c:marker val="1"/>
        <c:axId val="81209216"/>
        <c:axId val="81211776"/>
      </c:lineChart>
      <c:catAx>
        <c:axId val="8120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39405240224609578"/>
              <c:y val="0.881988915088975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11776"/>
        <c:crosses val="autoZero"/>
        <c:auto val="1"/>
        <c:lblAlgn val="ctr"/>
        <c:lblOffset val="100"/>
        <c:tickLblSkip val="1"/>
        <c:tickMarkSkip val="1"/>
      </c:catAx>
      <c:valAx>
        <c:axId val="8121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2.9739803943101568E-2"/>
              <c:y val="0.3322986405440856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09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6500054909006"/>
          <c:y val="0.43167767323016731"/>
          <c:w val="0.22676600506614947"/>
          <c:h val="0.133540575171922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Method</a:t>
            </a:r>
          </a:p>
        </c:rich>
      </c:tx>
      <c:layout>
        <c:manualLayout>
          <c:xMode val="edge"/>
          <c:yMode val="edge"/>
          <c:x val="0.34177268000377031"/>
          <c:y val="3.6496415403340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08064317803942"/>
          <c:w val="0.74367203519338942"/>
          <c:h val="0.6240887033971250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Example1!$A$10:$A$20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Example1!$F$10:$F$20</c:f>
              <c:numCache>
                <c:formatCode>0.000</c:formatCode>
                <c:ptCount val="11"/>
                <c:pt idx="0">
                  <c:v>1.5</c:v>
                </c:pt>
                <c:pt idx="1">
                  <c:v>1.75</c:v>
                </c:pt>
                <c:pt idx="2">
                  <c:v>1.625</c:v>
                </c:pt>
                <c:pt idx="3">
                  <c:v>1.6875</c:v>
                </c:pt>
                <c:pt idx="4">
                  <c:v>1.71875</c:v>
                </c:pt>
                <c:pt idx="5">
                  <c:v>1.734375</c:v>
                </c:pt>
                <c:pt idx="6">
                  <c:v>1.7265625</c:v>
                </c:pt>
                <c:pt idx="7">
                  <c:v>1.73046875</c:v>
                </c:pt>
                <c:pt idx="8">
                  <c:v>1.732421875</c:v>
                </c:pt>
                <c:pt idx="9">
                  <c:v>1.7314453125</c:v>
                </c:pt>
                <c:pt idx="10">
                  <c:v>1.73193359375</c:v>
                </c:pt>
              </c:numCache>
            </c:numRef>
          </c:yVal>
          <c:smooth val="1"/>
        </c:ser>
        <c:axId val="90918912"/>
        <c:axId val="157088768"/>
      </c:scatterChart>
      <c:valAx>
        <c:axId val="9091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512535841511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88768"/>
        <c:crosses val="autoZero"/>
        <c:crossBetween val="midCat"/>
      </c:valAx>
      <c:valAx>
        <c:axId val="15708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203E-2"/>
              <c:y val="0.3576648709527383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18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f(x)=x^2-4x+3</a:t>
            </a:r>
          </a:p>
        </c:rich>
      </c:tx>
      <c:layout>
        <c:manualLayout>
          <c:xMode val="edge"/>
          <c:yMode val="edge"/>
          <c:x val="0.37063000339748742"/>
          <c:y val="3.74533205075217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37783131049104"/>
          <c:y val="0.19850259868986531"/>
          <c:w val="0.81468670558126888"/>
          <c:h val="0.66292377298313543"/>
        </c:manualLayout>
      </c:layout>
      <c:scatterChart>
        <c:scatterStyle val="smoothMarker"/>
        <c:ser>
          <c:idx val="0"/>
          <c:order val="0"/>
          <c:tx>
            <c:strRef>
              <c:f>Example1!$L$23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Example1!$K$24:$K$47</c:f>
              <c:numCache>
                <c:formatCode>General</c:formatCode>
                <c:ptCount val="24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</c:numCache>
            </c:numRef>
          </c:xVal>
          <c:yVal>
            <c:numRef>
              <c:f>Example1!$L$24:$L$47</c:f>
              <c:numCache>
                <c:formatCode>General</c:formatCode>
                <c:ptCount val="24"/>
                <c:pt idx="0">
                  <c:v>-2</c:v>
                </c:pt>
                <c:pt idx="1">
                  <c:v>-1.56</c:v>
                </c:pt>
                <c:pt idx="2">
                  <c:v>-1.0400000000000003</c:v>
                </c:pt>
                <c:pt idx="3">
                  <c:v>-0.44000000000000039</c:v>
                </c:pt>
                <c:pt idx="4">
                  <c:v>0.23999999999999932</c:v>
                </c:pt>
                <c:pt idx="5">
                  <c:v>0.99999999999999911</c:v>
                </c:pt>
                <c:pt idx="6">
                  <c:v>1.839999999999999</c:v>
                </c:pt>
                <c:pt idx="7">
                  <c:v>2.76</c:v>
                </c:pt>
                <c:pt idx="8">
                  <c:v>3.7600000000000007</c:v>
                </c:pt>
                <c:pt idx="9">
                  <c:v>4.8400000000000016</c:v>
                </c:pt>
                <c:pt idx="10">
                  <c:v>6.0000000000000036</c:v>
                </c:pt>
                <c:pt idx="11">
                  <c:v>7.2400000000000038</c:v>
                </c:pt>
                <c:pt idx="12">
                  <c:v>8.5600000000000058</c:v>
                </c:pt>
                <c:pt idx="13">
                  <c:v>9.9600000000000062</c:v>
                </c:pt>
                <c:pt idx="14">
                  <c:v>11.440000000000008</c:v>
                </c:pt>
                <c:pt idx="15">
                  <c:v>13.000000000000007</c:v>
                </c:pt>
                <c:pt idx="16">
                  <c:v>14.640000000000008</c:v>
                </c:pt>
                <c:pt idx="17">
                  <c:v>16.36000000000001</c:v>
                </c:pt>
                <c:pt idx="18">
                  <c:v>18.160000000000014</c:v>
                </c:pt>
                <c:pt idx="19">
                  <c:v>20.040000000000017</c:v>
                </c:pt>
                <c:pt idx="20">
                  <c:v>22.000000000000018</c:v>
                </c:pt>
                <c:pt idx="21">
                  <c:v>24.04000000000002</c:v>
                </c:pt>
                <c:pt idx="22">
                  <c:v>26.160000000000021</c:v>
                </c:pt>
                <c:pt idx="23">
                  <c:v>28.360000000000024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Example1!$M$24:$M$34</c:f>
              <c:numCache>
                <c:formatCode>0.000</c:formatCode>
                <c:ptCount val="11"/>
                <c:pt idx="0">
                  <c:v>1.5</c:v>
                </c:pt>
                <c:pt idx="1">
                  <c:v>1.75</c:v>
                </c:pt>
                <c:pt idx="2">
                  <c:v>1.625</c:v>
                </c:pt>
                <c:pt idx="3">
                  <c:v>1.6875</c:v>
                </c:pt>
                <c:pt idx="4">
                  <c:v>1.71875</c:v>
                </c:pt>
                <c:pt idx="5">
                  <c:v>1.734375</c:v>
                </c:pt>
                <c:pt idx="6">
                  <c:v>1.7265625</c:v>
                </c:pt>
                <c:pt idx="7">
                  <c:v>1.73046875</c:v>
                </c:pt>
                <c:pt idx="8">
                  <c:v>1.732421875</c:v>
                </c:pt>
                <c:pt idx="9">
                  <c:v>1.7314453125</c:v>
                </c:pt>
                <c:pt idx="10">
                  <c:v>1.73193359375</c:v>
                </c:pt>
              </c:numCache>
            </c:numRef>
          </c:xVal>
          <c:yVal>
            <c:numRef>
              <c:f>Example1!$N$24:$N$34</c:f>
              <c:numCache>
                <c:formatCode>0.000</c:formatCode>
                <c:ptCount val="11"/>
                <c:pt idx="0">
                  <c:v>-0.75</c:v>
                </c:pt>
                <c:pt idx="1">
                  <c:v>6.25E-2</c:v>
                </c:pt>
                <c:pt idx="2">
                  <c:v>-0.359375</c:v>
                </c:pt>
                <c:pt idx="3">
                  <c:v>-0.15234375</c:v>
                </c:pt>
                <c:pt idx="4">
                  <c:v>-4.58984375E-2</c:v>
                </c:pt>
                <c:pt idx="5">
                  <c:v>8.056640625E-3</c:v>
                </c:pt>
                <c:pt idx="6">
                  <c:v>-1.898193359375E-2</c:v>
                </c:pt>
                <c:pt idx="7">
                  <c:v>-5.4779052734375E-3</c:v>
                </c:pt>
                <c:pt idx="8">
                  <c:v>1.285552978515625E-3</c:v>
                </c:pt>
                <c:pt idx="9">
                  <c:v>-2.0971298217773438E-3</c:v>
                </c:pt>
                <c:pt idx="10">
                  <c:v>-4.0602684020996094E-4</c:v>
                </c:pt>
              </c:numCache>
            </c:numRef>
          </c:yVal>
          <c:smooth val="1"/>
        </c:ser>
        <c:axId val="90904832"/>
        <c:axId val="88408832"/>
      </c:scatterChart>
      <c:valAx>
        <c:axId val="9090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049038203804842"/>
              <c:y val="0.887643696028265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08832"/>
        <c:crosses val="autoZero"/>
        <c:crossBetween val="midCat"/>
      </c:valAx>
      <c:valAx>
        <c:axId val="8840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5.5944151456224486E-2"/>
              <c:y val="0.48689316659778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04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22</xdr:row>
      <xdr:rowOff>0</xdr:rowOff>
    </xdr:from>
    <xdr:to>
      <xdr:col>8</xdr:col>
      <xdr:colOff>590550</xdr:colOff>
      <xdr:row>38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76200</xdr:rowOff>
    </xdr:from>
    <xdr:to>
      <xdr:col>14</xdr:col>
      <xdr:colOff>523875</xdr:colOff>
      <xdr:row>20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20</xdr:row>
      <xdr:rowOff>0</xdr:rowOff>
    </xdr:from>
    <xdr:to>
      <xdr:col>8</xdr:col>
      <xdr:colOff>590550</xdr:colOff>
      <xdr:row>36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295275</xdr:colOff>
      <xdr:row>17</xdr:row>
      <xdr:rowOff>114300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6</xdr:row>
      <xdr:rowOff>133350</xdr:rowOff>
    </xdr:from>
    <xdr:to>
      <xdr:col>13</xdr:col>
      <xdr:colOff>457200</xdr:colOff>
      <xdr:row>25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22</xdr:row>
      <xdr:rowOff>0</xdr:rowOff>
    </xdr:from>
    <xdr:to>
      <xdr:col>8</xdr:col>
      <xdr:colOff>590550</xdr:colOff>
      <xdr:row>38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76200</xdr:rowOff>
    </xdr:from>
    <xdr:to>
      <xdr:col>14</xdr:col>
      <xdr:colOff>523875</xdr:colOff>
      <xdr:row>20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workbookViewId="0">
      <selection sqref="A1:IV65536"/>
    </sheetView>
  </sheetViews>
  <sheetFormatPr defaultRowHeight="12.75"/>
  <sheetData>
    <row r="3" spans="1:10">
      <c r="A3" t="s">
        <v>0</v>
      </c>
    </row>
    <row r="4" spans="1:10">
      <c r="A4" t="s">
        <v>1</v>
      </c>
    </row>
    <row r="5" spans="1:10">
      <c r="A5" t="s">
        <v>2</v>
      </c>
      <c r="E5" t="s">
        <v>3</v>
      </c>
    </row>
    <row r="6" spans="1:10">
      <c r="E6" t="s">
        <v>5</v>
      </c>
    </row>
    <row r="8" spans="1:10" ht="13.5" thickBot="1">
      <c r="A8" s="2"/>
      <c r="B8" s="2" t="s">
        <v>12</v>
      </c>
      <c r="C8" s="2" t="s">
        <v>12</v>
      </c>
      <c r="D8" s="2" t="s">
        <v>12</v>
      </c>
      <c r="E8" s="2" t="s">
        <v>12</v>
      </c>
      <c r="F8" s="2" t="s">
        <v>22</v>
      </c>
      <c r="G8" s="3" t="s">
        <v>23</v>
      </c>
      <c r="H8" s="2" t="s">
        <v>13</v>
      </c>
      <c r="I8" s="2" t="s">
        <v>13</v>
      </c>
      <c r="J8" s="2"/>
    </row>
    <row r="9" spans="1:10" ht="13.5" thickBot="1">
      <c r="A9" s="3" t="s">
        <v>4</v>
      </c>
      <c r="B9" s="3" t="s">
        <v>6</v>
      </c>
      <c r="C9" s="3" t="s">
        <v>7</v>
      </c>
      <c r="D9" s="3" t="s">
        <v>9</v>
      </c>
      <c r="E9" s="3" t="s">
        <v>10</v>
      </c>
      <c r="F9" s="3" t="s">
        <v>8</v>
      </c>
      <c r="G9" s="3" t="s">
        <v>11</v>
      </c>
      <c r="H9" s="3" t="s">
        <v>6</v>
      </c>
      <c r="I9" s="3" t="s">
        <v>7</v>
      </c>
      <c r="J9" s="3" t="s">
        <v>14</v>
      </c>
    </row>
    <row r="10" spans="1:10">
      <c r="A10">
        <v>0</v>
      </c>
      <c r="B10" s="1">
        <v>0</v>
      </c>
      <c r="C10" s="1">
        <v>2.9</v>
      </c>
      <c r="D10" s="1">
        <f>B10^2-4*B10+3</f>
        <v>3</v>
      </c>
      <c r="E10" s="1">
        <f>C10^2-4*C10+3</f>
        <v>-0.1899999999999995</v>
      </c>
      <c r="F10" s="1">
        <f>(B10+C10)/2</f>
        <v>1.45</v>
      </c>
      <c r="G10" s="1">
        <f>F10^2-4*F10+3</f>
        <v>-0.69749999999999979</v>
      </c>
      <c r="H10" s="1">
        <f>IF(D10*G10&lt;0,B10,IF(D10*G10&gt;0,F10,F10))</f>
        <v>0</v>
      </c>
      <c r="I10" s="1">
        <f>IF(D10*G10&lt;0,F10,IF(D10*G10&gt;0,C10,F10))</f>
        <v>1.45</v>
      </c>
      <c r="J10" s="1">
        <f>I10-H10</f>
        <v>1.45</v>
      </c>
    </row>
    <row r="11" spans="1:10">
      <c r="A11">
        <v>1</v>
      </c>
      <c r="B11" s="1">
        <f>H10</f>
        <v>0</v>
      </c>
      <c r="C11" s="1">
        <f>I10</f>
        <v>1.45</v>
      </c>
      <c r="D11" s="1">
        <f>B11^2-4*B11+3</f>
        <v>3</v>
      </c>
      <c r="E11" s="1">
        <f>C11^2-4*C11+3</f>
        <v>-0.69749999999999979</v>
      </c>
      <c r="F11" s="1">
        <f>(B11+C11)/2</f>
        <v>0.72499999999999998</v>
      </c>
      <c r="G11" s="1">
        <f>F11^2-4*F11+3</f>
        <v>0.62562500000000032</v>
      </c>
      <c r="H11" s="1">
        <f>IF(D11*G11&lt;0,B11,IF(D11*G11&gt;0,F11,F11))</f>
        <v>0.72499999999999998</v>
      </c>
      <c r="I11" s="1">
        <f>IF(D11*G11&lt;0,F11,IF(D11*G11&gt;0,C11,F11))</f>
        <v>1.45</v>
      </c>
      <c r="J11" s="1">
        <f>I11-H11</f>
        <v>0.72499999999999998</v>
      </c>
    </row>
    <row r="12" spans="1:10">
      <c r="A12">
        <v>2</v>
      </c>
      <c r="B12" s="1">
        <f t="shared" ref="B12:B20" si="0">H11</f>
        <v>0.72499999999999998</v>
      </c>
      <c r="C12" s="1">
        <f t="shared" ref="C12:C20" si="1">I11</f>
        <v>1.45</v>
      </c>
      <c r="D12" s="1">
        <f t="shared" ref="D12:D20" si="2">B12^2-4*B12+3</f>
        <v>0.62562500000000032</v>
      </c>
      <c r="E12" s="1">
        <f t="shared" ref="E12:E20" si="3">C12^2-4*C12+3</f>
        <v>-0.69749999999999979</v>
      </c>
      <c r="F12" s="1">
        <f t="shared" ref="F12:F20" si="4">(B12+C12)/2</f>
        <v>1.0874999999999999</v>
      </c>
      <c r="G12" s="1">
        <f t="shared" ref="G12:G20" si="5">F12^2-4*F12+3</f>
        <v>-0.16734374999999968</v>
      </c>
      <c r="H12" s="1">
        <f t="shared" ref="H12:H20" si="6">IF(D12*G12&lt;0,B12,IF(D12*G12&gt;0,F12,F12))</f>
        <v>0.72499999999999998</v>
      </c>
      <c r="I12" s="1">
        <f t="shared" ref="I12:I20" si="7">IF(D12*G12&lt;0,F12,IF(D12*G12&gt;0,C12,F12))</f>
        <v>1.0874999999999999</v>
      </c>
      <c r="J12" s="1">
        <f t="shared" ref="J12:J20" si="8">I12-H12</f>
        <v>0.36249999999999993</v>
      </c>
    </row>
    <row r="13" spans="1:10">
      <c r="A13">
        <v>3</v>
      </c>
      <c r="B13" s="1">
        <f t="shared" si="0"/>
        <v>0.72499999999999998</v>
      </c>
      <c r="C13" s="1">
        <f t="shared" si="1"/>
        <v>1.0874999999999999</v>
      </c>
      <c r="D13" s="1">
        <f t="shared" si="2"/>
        <v>0.62562500000000032</v>
      </c>
      <c r="E13" s="1">
        <f t="shared" si="3"/>
        <v>-0.16734374999999968</v>
      </c>
      <c r="F13" s="1">
        <f t="shared" si="4"/>
        <v>0.90625</v>
      </c>
      <c r="G13" s="1">
        <f t="shared" si="5"/>
        <v>0.1962890625</v>
      </c>
      <c r="H13" s="1">
        <f t="shared" si="6"/>
        <v>0.90625</v>
      </c>
      <c r="I13" s="1">
        <f t="shared" si="7"/>
        <v>1.0874999999999999</v>
      </c>
      <c r="J13" s="1">
        <f t="shared" si="8"/>
        <v>0.18124999999999991</v>
      </c>
    </row>
    <row r="14" spans="1:10">
      <c r="A14">
        <v>4</v>
      </c>
      <c r="B14" s="1">
        <f t="shared" si="0"/>
        <v>0.90625</v>
      </c>
      <c r="C14" s="1">
        <f t="shared" si="1"/>
        <v>1.0874999999999999</v>
      </c>
      <c r="D14" s="1">
        <f t="shared" si="2"/>
        <v>0.1962890625</v>
      </c>
      <c r="E14" s="1">
        <f t="shared" si="3"/>
        <v>-0.16734374999999968</v>
      </c>
      <c r="F14" s="1">
        <f t="shared" si="4"/>
        <v>0.99687499999999996</v>
      </c>
      <c r="G14" s="1">
        <f t="shared" si="5"/>
        <v>6.2597656249998579E-3</v>
      </c>
      <c r="H14" s="1">
        <f t="shared" si="6"/>
        <v>0.99687499999999996</v>
      </c>
      <c r="I14" s="1">
        <f t="shared" si="7"/>
        <v>1.0874999999999999</v>
      </c>
      <c r="J14" s="1">
        <f t="shared" si="8"/>
        <v>9.0624999999999956E-2</v>
      </c>
    </row>
    <row r="15" spans="1:10">
      <c r="A15">
        <v>5</v>
      </c>
      <c r="B15" s="1">
        <f t="shared" si="0"/>
        <v>0.99687499999999996</v>
      </c>
      <c r="C15" s="1">
        <f t="shared" si="1"/>
        <v>1.0874999999999999</v>
      </c>
      <c r="D15" s="1">
        <f t="shared" si="2"/>
        <v>6.2597656249998579E-3</v>
      </c>
      <c r="E15" s="1">
        <f t="shared" si="3"/>
        <v>-0.16734374999999968</v>
      </c>
      <c r="F15" s="1">
        <f t="shared" si="4"/>
        <v>1.0421874999999998</v>
      </c>
      <c r="G15" s="1">
        <f t="shared" si="5"/>
        <v>-8.2595214843749432E-2</v>
      </c>
      <c r="H15" s="1">
        <f t="shared" si="6"/>
        <v>0.99687499999999996</v>
      </c>
      <c r="I15" s="1">
        <f t="shared" si="7"/>
        <v>1.0421874999999998</v>
      </c>
      <c r="J15" s="1">
        <f t="shared" si="8"/>
        <v>4.5312499999999867E-2</v>
      </c>
    </row>
    <row r="16" spans="1:10">
      <c r="A16">
        <v>6</v>
      </c>
      <c r="B16" s="1">
        <f t="shared" si="0"/>
        <v>0.99687499999999996</v>
      </c>
      <c r="C16" s="1">
        <f t="shared" si="1"/>
        <v>1.0421874999999998</v>
      </c>
      <c r="D16" s="1">
        <f t="shared" si="2"/>
        <v>6.2597656249998579E-3</v>
      </c>
      <c r="E16" s="1">
        <f t="shared" si="3"/>
        <v>-8.2595214843749432E-2</v>
      </c>
      <c r="F16" s="1">
        <f t="shared" si="4"/>
        <v>1.01953125</v>
      </c>
      <c r="G16" s="1">
        <f t="shared" si="5"/>
        <v>-3.86810302734375E-2</v>
      </c>
      <c r="H16" s="1">
        <f t="shared" si="6"/>
        <v>0.99687499999999996</v>
      </c>
      <c r="I16" s="1">
        <f t="shared" si="7"/>
        <v>1.01953125</v>
      </c>
      <c r="J16" s="1">
        <f t="shared" si="8"/>
        <v>2.2656250000000044E-2</v>
      </c>
    </row>
    <row r="17" spans="1:14">
      <c r="A17">
        <v>7</v>
      </c>
      <c r="B17" s="1">
        <f t="shared" si="0"/>
        <v>0.99687499999999996</v>
      </c>
      <c r="C17" s="1">
        <f t="shared" si="1"/>
        <v>1.01953125</v>
      </c>
      <c r="D17" s="1">
        <f t="shared" si="2"/>
        <v>6.2597656249998579E-3</v>
      </c>
      <c r="E17" s="1">
        <f t="shared" si="3"/>
        <v>-3.86810302734375E-2</v>
      </c>
      <c r="F17" s="1">
        <f t="shared" si="4"/>
        <v>1.0082031250000001</v>
      </c>
      <c r="G17" s="1">
        <f t="shared" si="5"/>
        <v>-1.6338958740234499E-2</v>
      </c>
      <c r="H17" s="1">
        <f t="shared" si="6"/>
        <v>0.99687499999999996</v>
      </c>
      <c r="I17" s="1">
        <f t="shared" si="7"/>
        <v>1.0082031250000001</v>
      </c>
      <c r="J17" s="1">
        <f t="shared" si="8"/>
        <v>1.1328125000000133E-2</v>
      </c>
    </row>
    <row r="18" spans="1:14">
      <c r="A18">
        <v>8</v>
      </c>
      <c r="B18" s="1">
        <f t="shared" si="0"/>
        <v>0.99687499999999996</v>
      </c>
      <c r="C18" s="1">
        <f t="shared" si="1"/>
        <v>1.0082031250000001</v>
      </c>
      <c r="D18" s="1">
        <f t="shared" si="2"/>
        <v>6.2597656249998579E-3</v>
      </c>
      <c r="E18" s="1">
        <f t="shared" si="3"/>
        <v>-1.6338958740234499E-2</v>
      </c>
      <c r="F18" s="1">
        <f t="shared" si="4"/>
        <v>1.0025390624999999</v>
      </c>
      <c r="G18" s="1">
        <f t="shared" si="5"/>
        <v>-5.0716781616211293E-3</v>
      </c>
      <c r="H18" s="1">
        <f t="shared" si="6"/>
        <v>0.99687499999999996</v>
      </c>
      <c r="I18" s="1">
        <f t="shared" si="7"/>
        <v>1.0025390624999999</v>
      </c>
      <c r="J18" s="1">
        <f t="shared" si="8"/>
        <v>5.6640624999999556E-3</v>
      </c>
    </row>
    <row r="19" spans="1:14">
      <c r="A19">
        <v>9</v>
      </c>
      <c r="B19" s="1">
        <f t="shared" si="0"/>
        <v>0.99687499999999996</v>
      </c>
      <c r="C19" s="1">
        <f t="shared" si="1"/>
        <v>1.0025390624999999</v>
      </c>
      <c r="D19" s="1">
        <f t="shared" si="2"/>
        <v>6.2597656249998579E-3</v>
      </c>
      <c r="E19" s="1">
        <f t="shared" si="3"/>
        <v>-5.0716781616211293E-3</v>
      </c>
      <c r="F19" s="1">
        <f t="shared" si="4"/>
        <v>0.99970703124999993</v>
      </c>
      <c r="G19" s="1">
        <f t="shared" si="5"/>
        <v>5.8602333068868973E-4</v>
      </c>
      <c r="H19" s="1">
        <f t="shared" si="6"/>
        <v>0.99970703124999993</v>
      </c>
      <c r="I19" s="1">
        <f t="shared" si="7"/>
        <v>1.0025390624999999</v>
      </c>
      <c r="J19" s="1">
        <f t="shared" si="8"/>
        <v>2.8320312499999778E-3</v>
      </c>
    </row>
    <row r="20" spans="1:14">
      <c r="A20">
        <v>10</v>
      </c>
      <c r="B20" s="1">
        <f t="shared" si="0"/>
        <v>0.99970703124999993</v>
      </c>
      <c r="C20" s="1">
        <f t="shared" si="1"/>
        <v>1.0025390624999999</v>
      </c>
      <c r="D20" s="1">
        <f t="shared" si="2"/>
        <v>5.8602333068868973E-4</v>
      </c>
      <c r="E20" s="1">
        <f t="shared" si="3"/>
        <v>-5.0716781616211293E-3</v>
      </c>
      <c r="F20" s="1">
        <f t="shared" si="4"/>
        <v>1.0011230468749999</v>
      </c>
      <c r="G20" s="1">
        <f t="shared" si="5"/>
        <v>-2.2448325157160554E-3</v>
      </c>
      <c r="H20" s="1">
        <f t="shared" si="6"/>
        <v>0.99970703124999993</v>
      </c>
      <c r="I20" s="1">
        <f t="shared" si="7"/>
        <v>1.0011230468749999</v>
      </c>
      <c r="J20" s="1">
        <f t="shared" si="8"/>
        <v>1.4160156249999334E-3</v>
      </c>
    </row>
    <row r="23" spans="1:14" ht="13.5" thickBot="1">
      <c r="K23" s="3" t="s">
        <v>18</v>
      </c>
      <c r="L23" s="3" t="s">
        <v>19</v>
      </c>
      <c r="M23" s="3" t="s">
        <v>8</v>
      </c>
      <c r="N23" s="3" t="s">
        <v>11</v>
      </c>
    </row>
    <row r="24" spans="1:14">
      <c r="B24" t="s">
        <v>16</v>
      </c>
      <c r="C24" t="s">
        <v>15</v>
      </c>
      <c r="K24">
        <v>-0.4</v>
      </c>
      <c r="L24">
        <f>K24^2-4*K24+3</f>
        <v>4.76</v>
      </c>
      <c r="M24" s="4">
        <f>F10</f>
        <v>1.45</v>
      </c>
      <c r="N24" s="4">
        <f>G10</f>
        <v>-0.69749999999999979</v>
      </c>
    </row>
    <row r="25" spans="1:14">
      <c r="B25">
        <v>0.01</v>
      </c>
      <c r="C25">
        <f>LOG((C10-B10)/B25)/LOG(2)</f>
        <v>8.1799090900149345</v>
      </c>
      <c r="K25">
        <f>K24+0.2</f>
        <v>-0.2</v>
      </c>
      <c r="L25">
        <f t="shared" ref="L25:L47" si="9">K25^2-4*K25+3</f>
        <v>3.84</v>
      </c>
      <c r="M25" s="4">
        <f t="shared" ref="M25:M34" si="10">F11</f>
        <v>0.72499999999999998</v>
      </c>
      <c r="N25" s="4">
        <f t="shared" ref="N25:N34" si="11">G11</f>
        <v>0.62562500000000032</v>
      </c>
    </row>
    <row r="26" spans="1:14">
      <c r="K26">
        <f t="shared" ref="K26:K47" si="12">K25+0.2</f>
        <v>0</v>
      </c>
      <c r="L26">
        <f t="shared" si="9"/>
        <v>3</v>
      </c>
      <c r="M26" s="4">
        <f t="shared" si="10"/>
        <v>1.0874999999999999</v>
      </c>
      <c r="N26" s="4">
        <f t="shared" si="11"/>
        <v>-0.16734374999999968</v>
      </c>
    </row>
    <row r="27" spans="1:14">
      <c r="K27">
        <f t="shared" si="12"/>
        <v>0.2</v>
      </c>
      <c r="L27">
        <f t="shared" si="9"/>
        <v>2.2400000000000002</v>
      </c>
      <c r="M27" s="4">
        <f t="shared" si="10"/>
        <v>0.90625</v>
      </c>
      <c r="N27" s="4">
        <f t="shared" si="11"/>
        <v>0.1962890625</v>
      </c>
    </row>
    <row r="28" spans="1:14">
      <c r="K28">
        <f t="shared" si="12"/>
        <v>0.4</v>
      </c>
      <c r="L28">
        <f t="shared" si="9"/>
        <v>1.56</v>
      </c>
      <c r="M28" s="4">
        <f t="shared" si="10"/>
        <v>0.99687499999999996</v>
      </c>
      <c r="N28" s="4">
        <f t="shared" si="11"/>
        <v>6.2597656249998579E-3</v>
      </c>
    </row>
    <row r="29" spans="1:14">
      <c r="K29">
        <f t="shared" si="12"/>
        <v>0.60000000000000009</v>
      </c>
      <c r="L29">
        <f t="shared" si="9"/>
        <v>0.96</v>
      </c>
      <c r="M29" s="4">
        <f t="shared" si="10"/>
        <v>1.0421874999999998</v>
      </c>
      <c r="N29" s="4">
        <f t="shared" si="11"/>
        <v>-8.2595214843749432E-2</v>
      </c>
    </row>
    <row r="30" spans="1:14">
      <c r="K30">
        <f t="shared" si="12"/>
        <v>0.8</v>
      </c>
      <c r="L30">
        <f t="shared" si="9"/>
        <v>0.43999999999999995</v>
      </c>
      <c r="M30" s="4">
        <f t="shared" si="10"/>
        <v>1.01953125</v>
      </c>
      <c r="N30" s="4">
        <f t="shared" si="11"/>
        <v>-3.86810302734375E-2</v>
      </c>
    </row>
    <row r="31" spans="1:14">
      <c r="K31">
        <f t="shared" si="12"/>
        <v>1</v>
      </c>
      <c r="L31">
        <f t="shared" si="9"/>
        <v>0</v>
      </c>
      <c r="M31" s="4">
        <f t="shared" si="10"/>
        <v>1.0082031250000001</v>
      </c>
      <c r="N31" s="4">
        <f t="shared" si="11"/>
        <v>-1.6338958740234499E-2</v>
      </c>
    </row>
    <row r="32" spans="1:14">
      <c r="K32">
        <f t="shared" si="12"/>
        <v>1.2</v>
      </c>
      <c r="L32">
        <f t="shared" si="9"/>
        <v>-0.35999999999999988</v>
      </c>
      <c r="M32" s="4">
        <f t="shared" si="10"/>
        <v>1.0025390624999999</v>
      </c>
      <c r="N32" s="4">
        <f t="shared" si="11"/>
        <v>-5.0716781616211293E-3</v>
      </c>
    </row>
    <row r="33" spans="11:14">
      <c r="K33">
        <f t="shared" si="12"/>
        <v>1.4</v>
      </c>
      <c r="L33">
        <f t="shared" si="9"/>
        <v>-0.63999999999999968</v>
      </c>
      <c r="M33" s="4">
        <f t="shared" si="10"/>
        <v>0.99970703124999993</v>
      </c>
      <c r="N33" s="4">
        <f t="shared" si="11"/>
        <v>5.8602333068868973E-4</v>
      </c>
    </row>
    <row r="34" spans="11:14">
      <c r="K34">
        <f t="shared" si="12"/>
        <v>1.5999999999999999</v>
      </c>
      <c r="L34">
        <f t="shared" si="9"/>
        <v>-0.83999999999999986</v>
      </c>
      <c r="M34" s="4">
        <f t="shared" si="10"/>
        <v>1.0011230468749999</v>
      </c>
      <c r="N34" s="4">
        <f t="shared" si="11"/>
        <v>-2.2448325157160554E-3</v>
      </c>
    </row>
    <row r="35" spans="11:14">
      <c r="K35">
        <f t="shared" si="12"/>
        <v>1.7999999999999998</v>
      </c>
      <c r="L35">
        <f t="shared" si="9"/>
        <v>-0.96</v>
      </c>
      <c r="M35" s="4"/>
    </row>
    <row r="36" spans="11:14">
      <c r="K36">
        <f t="shared" si="12"/>
        <v>1.9999999999999998</v>
      </c>
      <c r="L36">
        <f t="shared" si="9"/>
        <v>-1</v>
      </c>
      <c r="M36" s="4"/>
    </row>
    <row r="37" spans="11:14">
      <c r="K37">
        <f t="shared" si="12"/>
        <v>2.1999999999999997</v>
      </c>
      <c r="L37">
        <f t="shared" si="9"/>
        <v>-0.96</v>
      </c>
      <c r="M37" s="4"/>
    </row>
    <row r="38" spans="11:14">
      <c r="K38">
        <f t="shared" si="12"/>
        <v>2.4</v>
      </c>
      <c r="L38">
        <f t="shared" si="9"/>
        <v>-0.83999999999999986</v>
      </c>
      <c r="M38" s="4"/>
    </row>
    <row r="39" spans="11:14">
      <c r="K39">
        <f t="shared" si="12"/>
        <v>2.6</v>
      </c>
      <c r="L39">
        <f t="shared" si="9"/>
        <v>-0.63999999999999968</v>
      </c>
      <c r="M39" s="4"/>
    </row>
    <row r="40" spans="11:14">
      <c r="K40">
        <f t="shared" si="12"/>
        <v>2.8000000000000003</v>
      </c>
      <c r="L40">
        <f t="shared" si="9"/>
        <v>-0.35999999999999943</v>
      </c>
      <c r="M40" s="4"/>
    </row>
    <row r="41" spans="11:14">
      <c r="K41">
        <f t="shared" si="12"/>
        <v>3.0000000000000004</v>
      </c>
      <c r="L41">
        <f t="shared" si="9"/>
        <v>0</v>
      </c>
      <c r="M41" s="4"/>
    </row>
    <row r="42" spans="11:14">
      <c r="K42">
        <f t="shared" si="12"/>
        <v>3.2000000000000006</v>
      </c>
      <c r="L42">
        <f t="shared" si="9"/>
        <v>0.44000000000000128</v>
      </c>
      <c r="M42" s="4"/>
    </row>
    <row r="43" spans="11:14">
      <c r="K43">
        <f t="shared" si="12"/>
        <v>3.4000000000000008</v>
      </c>
      <c r="L43">
        <f t="shared" si="9"/>
        <v>0.96000000000000263</v>
      </c>
      <c r="M43" s="4"/>
    </row>
    <row r="44" spans="11:14">
      <c r="K44">
        <f t="shared" si="12"/>
        <v>3.600000000000001</v>
      </c>
      <c r="L44">
        <f t="shared" si="9"/>
        <v>1.5600000000000023</v>
      </c>
      <c r="M44" s="4"/>
    </row>
    <row r="45" spans="11:14">
      <c r="K45">
        <f t="shared" si="12"/>
        <v>3.8000000000000012</v>
      </c>
      <c r="L45">
        <f t="shared" si="9"/>
        <v>2.2400000000000038</v>
      </c>
      <c r="M45" s="4"/>
    </row>
    <row r="46" spans="11:14">
      <c r="K46">
        <f t="shared" si="12"/>
        <v>4.0000000000000009</v>
      </c>
      <c r="L46">
        <f t="shared" si="9"/>
        <v>3.0000000000000036</v>
      </c>
      <c r="M46" s="4"/>
    </row>
    <row r="47" spans="11:14">
      <c r="K47">
        <f t="shared" si="12"/>
        <v>4.2000000000000011</v>
      </c>
      <c r="L47">
        <f t="shared" si="9"/>
        <v>3.8400000000000034</v>
      </c>
      <c r="M47" s="4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3" workbookViewId="0">
      <selection activeCell="C34" sqref="C34:C35"/>
    </sheetView>
  </sheetViews>
  <sheetFormatPr defaultRowHeight="12.75"/>
  <sheetData>
    <row r="1" spans="1:10">
      <c r="A1" t="s">
        <v>0</v>
      </c>
    </row>
    <row r="2" spans="1:10">
      <c r="A2" t="s">
        <v>1</v>
      </c>
    </row>
    <row r="3" spans="1:10">
      <c r="A3" t="s">
        <v>2</v>
      </c>
      <c r="E3" t="s">
        <v>17</v>
      </c>
    </row>
    <row r="4" spans="1:10">
      <c r="E4" t="s">
        <v>5</v>
      </c>
    </row>
    <row r="6" spans="1:10">
      <c r="A6" s="2"/>
      <c r="B6" s="2" t="s">
        <v>12</v>
      </c>
      <c r="C6" s="2" t="s">
        <v>12</v>
      </c>
      <c r="D6" s="2" t="s">
        <v>12</v>
      </c>
      <c r="E6" s="2" t="s">
        <v>12</v>
      </c>
      <c r="F6" s="2"/>
      <c r="G6" s="2"/>
      <c r="H6" s="2" t="s">
        <v>13</v>
      </c>
      <c r="I6" s="2" t="s">
        <v>13</v>
      </c>
      <c r="J6" s="2"/>
    </row>
    <row r="7" spans="1:10" ht="13.5" thickBot="1">
      <c r="A7" s="3" t="s">
        <v>4</v>
      </c>
      <c r="B7" s="3" t="s">
        <v>6</v>
      </c>
      <c r="C7" s="3" t="s">
        <v>7</v>
      </c>
      <c r="D7" s="3" t="s">
        <v>9</v>
      </c>
      <c r="E7" s="3" t="s">
        <v>10</v>
      </c>
      <c r="F7" s="3" t="s">
        <v>8</v>
      </c>
      <c r="G7" s="3" t="s">
        <v>11</v>
      </c>
      <c r="H7" s="3" t="s">
        <v>6</v>
      </c>
      <c r="I7" s="3" t="s">
        <v>7</v>
      </c>
      <c r="J7" s="3" t="s">
        <v>14</v>
      </c>
    </row>
    <row r="8" spans="1:10">
      <c r="A8">
        <v>0</v>
      </c>
      <c r="B8" s="1">
        <v>0</v>
      </c>
      <c r="C8" s="1">
        <v>2.9</v>
      </c>
      <c r="D8" s="1">
        <f>B8^2-4*B8+3</f>
        <v>3</v>
      </c>
      <c r="E8" s="1">
        <f>C8^2-4*C8+3</f>
        <v>-0.1899999999999995</v>
      </c>
      <c r="F8" s="1">
        <f>C8-(E8*(B8-C8))/(D8-E8)</f>
        <v>2.7272727272727275</v>
      </c>
      <c r="G8" s="1">
        <f>F8^2-4*F8+3</f>
        <v>-0.47107438016528924</v>
      </c>
      <c r="H8" s="1">
        <f>IF(D8*G8&lt;0,B8,IF(D8*G8&gt;0,F8,F8))</f>
        <v>0</v>
      </c>
      <c r="I8" s="1">
        <f>IF(D8*G8&lt;0,F8,IF(D8*G8&gt;0,C8,F8))</f>
        <v>2.7272727272727275</v>
      </c>
      <c r="J8" s="1">
        <f>I8-H8</f>
        <v>2.7272727272727275</v>
      </c>
    </row>
    <row r="9" spans="1:10">
      <c r="A9">
        <v>1</v>
      </c>
      <c r="B9" s="1">
        <f>H8</f>
        <v>0</v>
      </c>
      <c r="C9" s="1">
        <f>I8</f>
        <v>2.7272727272727275</v>
      </c>
      <c r="D9" s="1">
        <f>B9^2-4*B9+3</f>
        <v>3</v>
      </c>
      <c r="E9" s="1">
        <f>C9^2-4*C9+3</f>
        <v>-0.47107438016528924</v>
      </c>
      <c r="F9" s="1">
        <f t="shared" ref="F9:F18" si="0">C9-(E9*(B9-C9))/(D9-E9)</f>
        <v>2.3571428571428572</v>
      </c>
      <c r="G9" s="1">
        <f>F9^2-4*F9+3</f>
        <v>-0.87244897959183643</v>
      </c>
      <c r="H9" s="1">
        <f>IF(D9*G9&lt;0,B9,IF(D9*G9&gt;0,F9,F9))</f>
        <v>0</v>
      </c>
      <c r="I9" s="1">
        <f>IF(D9*G9&lt;0,F9,IF(D9*G9&gt;0,C9,F9))</f>
        <v>2.3571428571428572</v>
      </c>
      <c r="J9" s="1">
        <f>I9-H9</f>
        <v>2.3571428571428572</v>
      </c>
    </row>
    <row r="10" spans="1:10">
      <c r="A10">
        <v>2</v>
      </c>
      <c r="B10" s="1">
        <f t="shared" ref="B10:C18" si="1">H9</f>
        <v>0</v>
      </c>
      <c r="C10" s="1">
        <f t="shared" si="1"/>
        <v>2.3571428571428572</v>
      </c>
      <c r="D10" s="1">
        <f t="shared" ref="D10:E18" si="2">B10^2-4*B10+3</f>
        <v>3</v>
      </c>
      <c r="E10" s="1">
        <f t="shared" si="2"/>
        <v>-0.87244897959183643</v>
      </c>
      <c r="F10" s="1">
        <f t="shared" si="0"/>
        <v>1.8260869565217392</v>
      </c>
      <c r="G10" s="1">
        <f t="shared" ref="G10:G18" si="3">F10^2-4*F10+3</f>
        <v>-0.9697542533081287</v>
      </c>
      <c r="H10" s="1">
        <f t="shared" ref="H10:H18" si="4">IF(D10*G10&lt;0,B10,IF(D10*G10&gt;0,F10,F10))</f>
        <v>0</v>
      </c>
      <c r="I10" s="1">
        <f t="shared" ref="I10:I18" si="5">IF(D10*G10&lt;0,F10,IF(D10*G10&gt;0,C10,F10))</f>
        <v>1.8260869565217392</v>
      </c>
      <c r="J10" s="1">
        <f t="shared" ref="J10:J18" si="6">I10-H10</f>
        <v>1.8260869565217392</v>
      </c>
    </row>
    <row r="11" spans="1:10">
      <c r="A11">
        <v>3</v>
      </c>
      <c r="B11" s="1">
        <f t="shared" si="1"/>
        <v>0</v>
      </c>
      <c r="C11" s="1">
        <f t="shared" si="1"/>
        <v>1.8260869565217392</v>
      </c>
      <c r="D11" s="1">
        <f t="shared" si="2"/>
        <v>3</v>
      </c>
      <c r="E11" s="1">
        <f t="shared" si="2"/>
        <v>-0.9697542533081287</v>
      </c>
      <c r="F11" s="1">
        <f t="shared" si="0"/>
        <v>1.38</v>
      </c>
      <c r="G11" s="1">
        <f t="shared" si="3"/>
        <v>-0.6155999999999997</v>
      </c>
      <c r="H11" s="1">
        <f t="shared" si="4"/>
        <v>0</v>
      </c>
      <c r="I11" s="1">
        <f t="shared" si="5"/>
        <v>1.38</v>
      </c>
      <c r="J11" s="1">
        <f t="shared" si="6"/>
        <v>1.38</v>
      </c>
    </row>
    <row r="12" spans="1:10">
      <c r="A12">
        <v>4</v>
      </c>
      <c r="B12" s="1">
        <f t="shared" si="1"/>
        <v>0</v>
      </c>
      <c r="C12" s="1">
        <f t="shared" si="1"/>
        <v>1.38</v>
      </c>
      <c r="D12" s="1">
        <f t="shared" si="2"/>
        <v>3</v>
      </c>
      <c r="E12" s="1">
        <f t="shared" si="2"/>
        <v>-0.6155999999999997</v>
      </c>
      <c r="F12" s="1">
        <f t="shared" si="0"/>
        <v>1.1450381679389312</v>
      </c>
      <c r="G12" s="1">
        <f t="shared" si="3"/>
        <v>-0.2690402657187807</v>
      </c>
      <c r="H12" s="1">
        <f t="shared" si="4"/>
        <v>0</v>
      </c>
      <c r="I12" s="1">
        <f t="shared" si="5"/>
        <v>1.1450381679389312</v>
      </c>
      <c r="J12" s="1">
        <f t="shared" si="6"/>
        <v>1.1450381679389312</v>
      </c>
    </row>
    <row r="13" spans="1:10">
      <c r="A13">
        <v>5</v>
      </c>
      <c r="B13" s="1">
        <f t="shared" si="1"/>
        <v>0</v>
      </c>
      <c r="C13" s="1">
        <f t="shared" si="1"/>
        <v>1.1450381679389312</v>
      </c>
      <c r="D13" s="1">
        <f t="shared" si="2"/>
        <v>3</v>
      </c>
      <c r="E13" s="1">
        <f t="shared" si="2"/>
        <v>-0.2690402657187807</v>
      </c>
      <c r="F13" s="1">
        <f t="shared" si="0"/>
        <v>1.0508021390374331</v>
      </c>
      <c r="G13" s="1">
        <f t="shared" si="3"/>
        <v>-9.9023420744087431E-2</v>
      </c>
      <c r="H13" s="1">
        <f t="shared" si="4"/>
        <v>0</v>
      </c>
      <c r="I13" s="1">
        <f t="shared" si="5"/>
        <v>1.0508021390374331</v>
      </c>
      <c r="J13" s="1">
        <f t="shared" si="6"/>
        <v>1.0508021390374331</v>
      </c>
    </row>
    <row r="14" spans="1:10">
      <c r="A14">
        <v>6</v>
      </c>
      <c r="B14" s="1">
        <f t="shared" si="1"/>
        <v>0</v>
      </c>
      <c r="C14" s="1">
        <f t="shared" si="1"/>
        <v>1.0508021390374331</v>
      </c>
      <c r="D14" s="1">
        <f t="shared" si="2"/>
        <v>3</v>
      </c>
      <c r="E14" s="1">
        <f t="shared" si="2"/>
        <v>-9.9023420744087431E-2</v>
      </c>
      <c r="F14" s="1">
        <f t="shared" si="0"/>
        <v>1.0172257479601088</v>
      </c>
      <c r="G14" s="1">
        <f t="shared" si="3"/>
        <v>-3.415476952743246E-2</v>
      </c>
      <c r="H14" s="1">
        <f t="shared" si="4"/>
        <v>0</v>
      </c>
      <c r="I14" s="1">
        <f t="shared" si="5"/>
        <v>1.0172257479601088</v>
      </c>
      <c r="J14" s="1">
        <f t="shared" si="6"/>
        <v>1.0172257479601088</v>
      </c>
    </row>
    <row r="15" spans="1:10">
      <c r="A15">
        <v>7</v>
      </c>
      <c r="B15" s="1">
        <f t="shared" si="1"/>
        <v>0</v>
      </c>
      <c r="C15" s="1">
        <f t="shared" si="1"/>
        <v>1.0172257479601088</v>
      </c>
      <c r="D15" s="1">
        <f t="shared" si="2"/>
        <v>3</v>
      </c>
      <c r="E15" s="1">
        <f t="shared" si="2"/>
        <v>-3.415476952743246E-2</v>
      </c>
      <c r="F15" s="1">
        <f t="shared" si="0"/>
        <v>1.0057750759878419</v>
      </c>
      <c r="G15" s="1">
        <f t="shared" si="3"/>
        <v>-1.1516800473018396E-2</v>
      </c>
      <c r="H15" s="1">
        <f t="shared" si="4"/>
        <v>0</v>
      </c>
      <c r="I15" s="1">
        <f t="shared" si="5"/>
        <v>1.0057750759878419</v>
      </c>
      <c r="J15" s="1">
        <f t="shared" si="6"/>
        <v>1.0057750759878419</v>
      </c>
    </row>
    <row r="16" spans="1:10">
      <c r="A16">
        <v>8</v>
      </c>
      <c r="B16" s="1">
        <f t="shared" si="1"/>
        <v>0</v>
      </c>
      <c r="C16" s="1">
        <f t="shared" si="1"/>
        <v>1.0057750759878419</v>
      </c>
      <c r="D16" s="1">
        <f t="shared" si="2"/>
        <v>3</v>
      </c>
      <c r="E16" s="1">
        <f t="shared" si="2"/>
        <v>-1.1516800473018396E-2</v>
      </c>
      <c r="F16" s="1">
        <f t="shared" si="0"/>
        <v>1.0019287381991675</v>
      </c>
      <c r="G16" s="1">
        <f t="shared" si="3"/>
        <v>-3.8537563672940145E-3</v>
      </c>
      <c r="H16" s="1">
        <f t="shared" si="4"/>
        <v>0</v>
      </c>
      <c r="I16" s="1">
        <f t="shared" si="5"/>
        <v>1.0019287381991675</v>
      </c>
      <c r="J16" s="1">
        <f t="shared" si="6"/>
        <v>1.0019287381991675</v>
      </c>
    </row>
    <row r="17" spans="1:14">
      <c r="A17">
        <v>9</v>
      </c>
      <c r="B17" s="1">
        <f t="shared" si="1"/>
        <v>0</v>
      </c>
      <c r="C17" s="1">
        <f t="shared" si="1"/>
        <v>1.0019287381991675</v>
      </c>
      <c r="D17" s="1">
        <f t="shared" si="2"/>
        <v>3</v>
      </c>
      <c r="E17" s="1">
        <f t="shared" si="2"/>
        <v>-3.8537563672940145E-3</v>
      </c>
      <c r="F17" s="1">
        <f t="shared" si="0"/>
        <v>1.0006433263357486</v>
      </c>
      <c r="G17" s="1">
        <f t="shared" si="3"/>
        <v>-1.2862388027228278E-3</v>
      </c>
      <c r="H17" s="1">
        <f t="shared" si="4"/>
        <v>0</v>
      </c>
      <c r="I17" s="1">
        <f t="shared" si="5"/>
        <v>1.0006433263357486</v>
      </c>
      <c r="J17" s="1">
        <f t="shared" si="6"/>
        <v>1.0006433263357486</v>
      </c>
    </row>
    <row r="18" spans="1:14">
      <c r="A18">
        <v>10</v>
      </c>
      <c r="B18" s="1">
        <f t="shared" si="1"/>
        <v>0</v>
      </c>
      <c r="C18" s="1">
        <f t="shared" si="1"/>
        <v>1.0006433263357486</v>
      </c>
      <c r="D18" s="1">
        <f t="shared" si="2"/>
        <v>3</v>
      </c>
      <c r="E18" s="1">
        <f t="shared" si="2"/>
        <v>-1.2862388027228278E-3</v>
      </c>
      <c r="F18" s="1">
        <f t="shared" si="0"/>
        <v>1.0002144881071988</v>
      </c>
      <c r="G18" s="1">
        <f t="shared" si="3"/>
        <v>-4.2893020924950065E-4</v>
      </c>
      <c r="H18" s="1">
        <f t="shared" si="4"/>
        <v>0</v>
      </c>
      <c r="I18" s="1">
        <f t="shared" si="5"/>
        <v>1.0002144881071988</v>
      </c>
      <c r="J18" s="1">
        <f t="shared" si="6"/>
        <v>1.0002144881071988</v>
      </c>
    </row>
    <row r="20" spans="1:14" ht="13.5" thickBot="1">
      <c r="K20" s="3" t="s">
        <v>18</v>
      </c>
      <c r="L20" s="3" t="s">
        <v>19</v>
      </c>
      <c r="M20" s="3" t="s">
        <v>8</v>
      </c>
      <c r="N20" s="3" t="s">
        <v>11</v>
      </c>
    </row>
    <row r="21" spans="1:14">
      <c r="K21">
        <v>-0.4</v>
      </c>
      <c r="L21">
        <f>K21^2-4*K21+3</f>
        <v>4.76</v>
      </c>
      <c r="M21" s="4">
        <f>F8</f>
        <v>2.7272727272727275</v>
      </c>
      <c r="N21" s="4">
        <f>G8</f>
        <v>-0.47107438016528924</v>
      </c>
    </row>
    <row r="22" spans="1:14">
      <c r="B22" t="s">
        <v>16</v>
      </c>
      <c r="C22" t="s">
        <v>15</v>
      </c>
      <c r="K22">
        <f>K21+0.2</f>
        <v>-0.2</v>
      </c>
      <c r="L22">
        <f t="shared" ref="L22:L44" si="7">K22^2-4*K22+3</f>
        <v>3.84</v>
      </c>
      <c r="M22" s="4">
        <f t="shared" ref="M22:M31" si="8">F9</f>
        <v>2.3571428571428572</v>
      </c>
      <c r="N22" s="4">
        <f t="shared" ref="N22:N31" si="9">G9</f>
        <v>-0.87244897959183643</v>
      </c>
    </row>
    <row r="23" spans="1:14">
      <c r="B23">
        <v>0.01</v>
      </c>
      <c r="C23">
        <f>LOG((C8-B8)/B23)/LOG(2)</f>
        <v>8.1799090900149345</v>
      </c>
      <c r="K23">
        <f t="shared" ref="K23:K44" si="10">K22+0.2</f>
        <v>0</v>
      </c>
      <c r="L23">
        <f t="shared" si="7"/>
        <v>3</v>
      </c>
      <c r="M23" s="4">
        <f t="shared" si="8"/>
        <v>1.8260869565217392</v>
      </c>
      <c r="N23" s="4">
        <f t="shared" si="9"/>
        <v>-0.9697542533081287</v>
      </c>
    </row>
    <row r="24" spans="1:14">
      <c r="K24">
        <f t="shared" si="10"/>
        <v>0.2</v>
      </c>
      <c r="L24">
        <f t="shared" si="7"/>
        <v>2.2400000000000002</v>
      </c>
      <c r="M24" s="4">
        <f t="shared" si="8"/>
        <v>1.38</v>
      </c>
      <c r="N24" s="4">
        <f t="shared" si="9"/>
        <v>-0.6155999999999997</v>
      </c>
    </row>
    <row r="25" spans="1:14">
      <c r="K25">
        <f t="shared" si="10"/>
        <v>0.4</v>
      </c>
      <c r="L25">
        <f t="shared" si="7"/>
        <v>1.56</v>
      </c>
      <c r="M25" s="4">
        <f t="shared" si="8"/>
        <v>1.1450381679389312</v>
      </c>
      <c r="N25" s="4">
        <f t="shared" si="9"/>
        <v>-0.2690402657187807</v>
      </c>
    </row>
    <row r="26" spans="1:14">
      <c r="K26">
        <f t="shared" si="10"/>
        <v>0.60000000000000009</v>
      </c>
      <c r="L26">
        <f t="shared" si="7"/>
        <v>0.96</v>
      </c>
      <c r="M26" s="4">
        <f t="shared" si="8"/>
        <v>1.0508021390374331</v>
      </c>
      <c r="N26" s="4">
        <f t="shared" si="9"/>
        <v>-9.9023420744087431E-2</v>
      </c>
    </row>
    <row r="27" spans="1:14">
      <c r="K27">
        <f t="shared" si="10"/>
        <v>0.8</v>
      </c>
      <c r="L27">
        <f t="shared" si="7"/>
        <v>0.43999999999999995</v>
      </c>
      <c r="M27" s="4">
        <f t="shared" si="8"/>
        <v>1.0172257479601088</v>
      </c>
      <c r="N27" s="4">
        <f t="shared" si="9"/>
        <v>-3.415476952743246E-2</v>
      </c>
    </row>
    <row r="28" spans="1:14">
      <c r="K28">
        <f t="shared" si="10"/>
        <v>1</v>
      </c>
      <c r="L28">
        <f t="shared" si="7"/>
        <v>0</v>
      </c>
      <c r="M28" s="4">
        <f t="shared" si="8"/>
        <v>1.0057750759878419</v>
      </c>
      <c r="N28" s="4">
        <f t="shared" si="9"/>
        <v>-1.1516800473018396E-2</v>
      </c>
    </row>
    <row r="29" spans="1:14">
      <c r="K29">
        <f t="shared" si="10"/>
        <v>1.2</v>
      </c>
      <c r="L29">
        <f t="shared" si="7"/>
        <v>-0.35999999999999988</v>
      </c>
      <c r="M29" s="4">
        <f t="shared" si="8"/>
        <v>1.0019287381991675</v>
      </c>
      <c r="N29" s="4">
        <f t="shared" si="9"/>
        <v>-3.8537563672940145E-3</v>
      </c>
    </row>
    <row r="30" spans="1:14">
      <c r="K30">
        <f t="shared" si="10"/>
        <v>1.4</v>
      </c>
      <c r="L30">
        <f t="shared" si="7"/>
        <v>-0.63999999999999968</v>
      </c>
      <c r="M30" s="4">
        <f t="shared" si="8"/>
        <v>1.0006433263357486</v>
      </c>
      <c r="N30" s="4">
        <f t="shared" si="9"/>
        <v>-1.2862388027228278E-3</v>
      </c>
    </row>
    <row r="31" spans="1:14">
      <c r="K31">
        <f t="shared" si="10"/>
        <v>1.5999999999999999</v>
      </c>
      <c r="L31">
        <f t="shared" si="7"/>
        <v>-0.83999999999999986</v>
      </c>
      <c r="M31" s="4">
        <f t="shared" si="8"/>
        <v>1.0002144881071988</v>
      </c>
      <c r="N31" s="4">
        <f t="shared" si="9"/>
        <v>-4.2893020924950065E-4</v>
      </c>
    </row>
    <row r="32" spans="1:14">
      <c r="K32">
        <f t="shared" si="10"/>
        <v>1.7999999999999998</v>
      </c>
      <c r="L32">
        <f t="shared" si="7"/>
        <v>-0.96</v>
      </c>
      <c r="M32" s="4"/>
    </row>
    <row r="33" spans="11:13">
      <c r="K33">
        <f t="shared" si="10"/>
        <v>1.9999999999999998</v>
      </c>
      <c r="L33">
        <f t="shared" si="7"/>
        <v>-1</v>
      </c>
      <c r="M33" s="4"/>
    </row>
    <row r="34" spans="11:13">
      <c r="K34">
        <f t="shared" si="10"/>
        <v>2.1999999999999997</v>
      </c>
      <c r="L34">
        <f t="shared" si="7"/>
        <v>-0.96</v>
      </c>
      <c r="M34" s="4"/>
    </row>
    <row r="35" spans="11:13">
      <c r="K35">
        <f t="shared" si="10"/>
        <v>2.4</v>
      </c>
      <c r="L35">
        <f t="shared" si="7"/>
        <v>-0.83999999999999986</v>
      </c>
      <c r="M35" s="4"/>
    </row>
    <row r="36" spans="11:13">
      <c r="K36">
        <f t="shared" si="10"/>
        <v>2.6</v>
      </c>
      <c r="L36">
        <f t="shared" si="7"/>
        <v>-0.63999999999999968</v>
      </c>
      <c r="M36" s="4"/>
    </row>
    <row r="37" spans="11:13">
      <c r="K37">
        <f t="shared" si="10"/>
        <v>2.8000000000000003</v>
      </c>
      <c r="L37">
        <f t="shared" si="7"/>
        <v>-0.35999999999999943</v>
      </c>
      <c r="M37" s="4"/>
    </row>
    <row r="38" spans="11:13">
      <c r="K38">
        <f t="shared" si="10"/>
        <v>3.0000000000000004</v>
      </c>
      <c r="L38">
        <f t="shared" si="7"/>
        <v>0</v>
      </c>
      <c r="M38" s="4"/>
    </row>
    <row r="39" spans="11:13">
      <c r="K39">
        <f t="shared" si="10"/>
        <v>3.2000000000000006</v>
      </c>
      <c r="L39">
        <f t="shared" si="7"/>
        <v>0.44000000000000128</v>
      </c>
      <c r="M39" s="4"/>
    </row>
    <row r="40" spans="11:13">
      <c r="K40">
        <f t="shared" si="10"/>
        <v>3.4000000000000008</v>
      </c>
      <c r="L40">
        <f t="shared" si="7"/>
        <v>0.96000000000000263</v>
      </c>
      <c r="M40" s="4"/>
    </row>
    <row r="41" spans="11:13">
      <c r="K41">
        <f t="shared" si="10"/>
        <v>3.600000000000001</v>
      </c>
      <c r="L41">
        <f t="shared" si="7"/>
        <v>1.5600000000000023</v>
      </c>
      <c r="M41" s="4"/>
    </row>
    <row r="42" spans="11:13">
      <c r="K42">
        <f t="shared" si="10"/>
        <v>3.8000000000000012</v>
      </c>
      <c r="L42">
        <f t="shared" si="7"/>
        <v>2.2400000000000038</v>
      </c>
      <c r="M42" s="4"/>
    </row>
    <row r="43" spans="11:13">
      <c r="K43">
        <f t="shared" si="10"/>
        <v>4.0000000000000009</v>
      </c>
      <c r="L43">
        <f t="shared" si="7"/>
        <v>3.0000000000000036</v>
      </c>
      <c r="M43" s="4"/>
    </row>
    <row r="44" spans="11:13">
      <c r="K44">
        <f t="shared" si="10"/>
        <v>4.2000000000000011</v>
      </c>
      <c r="L44">
        <f t="shared" si="7"/>
        <v>3.8400000000000034</v>
      </c>
      <c r="M44" s="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8"/>
  <sheetViews>
    <sheetView workbookViewId="0">
      <selection activeCell="E8" sqref="E8"/>
    </sheetView>
  </sheetViews>
  <sheetFormatPr defaultRowHeight="12.75"/>
  <cols>
    <col min="3" max="4" width="13.85546875" bestFit="1" customWidth="1"/>
  </cols>
  <sheetData>
    <row r="6" spans="1:10">
      <c r="A6" s="2"/>
      <c r="B6" s="2" t="s">
        <v>20</v>
      </c>
      <c r="C6" s="2" t="s">
        <v>20</v>
      </c>
      <c r="D6" s="2" t="s">
        <v>21</v>
      </c>
      <c r="E6" s="2" t="s">
        <v>21</v>
      </c>
      <c r="F6" s="2"/>
      <c r="G6" s="2"/>
      <c r="H6" s="2"/>
      <c r="I6" s="2"/>
      <c r="J6" s="2"/>
    </row>
    <row r="7" spans="1:10" ht="13.5" thickBot="1">
      <c r="A7" s="3" t="s">
        <v>4</v>
      </c>
      <c r="B7" s="3" t="s">
        <v>8</v>
      </c>
      <c r="C7" s="3" t="s">
        <v>11</v>
      </c>
      <c r="D7" s="3" t="s">
        <v>8</v>
      </c>
      <c r="E7" s="3" t="s">
        <v>11</v>
      </c>
      <c r="F7" s="2"/>
      <c r="G7" s="2"/>
      <c r="H7" s="2"/>
      <c r="I7" s="2"/>
      <c r="J7" s="2"/>
    </row>
    <row r="8" spans="1:10">
      <c r="A8">
        <v>0</v>
      </c>
      <c r="B8" s="1">
        <f>bisection!F10</f>
        <v>1.45</v>
      </c>
      <c r="C8" s="1">
        <f>bisection!G10</f>
        <v>-0.69749999999999979</v>
      </c>
      <c r="D8" s="1">
        <f>'false-position'!F8</f>
        <v>2.7272727272727275</v>
      </c>
      <c r="E8" s="1">
        <f>'false-position'!G8</f>
        <v>-0.47107438016528924</v>
      </c>
      <c r="F8" s="1"/>
      <c r="G8" s="1"/>
      <c r="H8" s="1"/>
      <c r="I8" s="1"/>
      <c r="J8" s="1"/>
    </row>
    <row r="9" spans="1:10">
      <c r="A9">
        <v>1</v>
      </c>
      <c r="B9" s="1">
        <f>bisection!F11</f>
        <v>0.72499999999999998</v>
      </c>
      <c r="C9" s="1">
        <f>bisection!G11</f>
        <v>0.62562500000000032</v>
      </c>
      <c r="D9" s="1">
        <f>'false-position'!F9</f>
        <v>2.3571428571428572</v>
      </c>
      <c r="E9" s="1">
        <f>'false-position'!G9</f>
        <v>-0.87244897959183643</v>
      </c>
      <c r="F9" s="1"/>
      <c r="G9" s="1"/>
      <c r="H9" s="1"/>
      <c r="I9" s="1"/>
      <c r="J9" s="1"/>
    </row>
    <row r="10" spans="1:10">
      <c r="A10">
        <v>2</v>
      </c>
      <c r="B10" s="1">
        <f>bisection!F12</f>
        <v>1.0874999999999999</v>
      </c>
      <c r="C10" s="1">
        <f>bisection!G12</f>
        <v>-0.16734374999999968</v>
      </c>
      <c r="D10" s="1">
        <f>'false-position'!F10</f>
        <v>1.8260869565217392</v>
      </c>
      <c r="E10" s="1">
        <f>'false-position'!G10</f>
        <v>-0.9697542533081287</v>
      </c>
      <c r="F10" s="1"/>
      <c r="G10" s="1"/>
      <c r="H10" s="1"/>
      <c r="I10" s="1"/>
      <c r="J10" s="1"/>
    </row>
    <row r="11" spans="1:10">
      <c r="A11">
        <v>3</v>
      </c>
      <c r="B11" s="1">
        <f>bisection!F13</f>
        <v>0.90625</v>
      </c>
      <c r="C11" s="1">
        <f>bisection!G13</f>
        <v>0.1962890625</v>
      </c>
      <c r="D11" s="1">
        <f>'false-position'!F11</f>
        <v>1.38</v>
      </c>
      <c r="E11" s="1">
        <f>'false-position'!G11</f>
        <v>-0.6155999999999997</v>
      </c>
      <c r="F11" s="1"/>
      <c r="G11" s="1"/>
      <c r="H11" s="1"/>
      <c r="I11" s="1"/>
      <c r="J11" s="1"/>
    </row>
    <row r="12" spans="1:10">
      <c r="A12">
        <v>4</v>
      </c>
      <c r="B12" s="1">
        <f>bisection!F14</f>
        <v>0.99687499999999996</v>
      </c>
      <c r="C12" s="1">
        <f>bisection!G14</f>
        <v>6.2597656249998579E-3</v>
      </c>
      <c r="D12" s="1">
        <f>'false-position'!F12</f>
        <v>1.1450381679389312</v>
      </c>
      <c r="E12" s="1">
        <f>'false-position'!G12</f>
        <v>-0.2690402657187807</v>
      </c>
      <c r="F12" s="1"/>
      <c r="G12" s="1"/>
      <c r="H12" s="1"/>
      <c r="I12" s="1"/>
      <c r="J12" s="1"/>
    </row>
    <row r="13" spans="1:10">
      <c r="A13">
        <v>5</v>
      </c>
      <c r="B13" s="1">
        <f>bisection!F15</f>
        <v>1.0421874999999998</v>
      </c>
      <c r="C13" s="1">
        <f>bisection!G15</f>
        <v>-8.2595214843749432E-2</v>
      </c>
      <c r="D13" s="1">
        <f>'false-position'!F13</f>
        <v>1.0508021390374331</v>
      </c>
      <c r="E13" s="1">
        <f>'false-position'!G13</f>
        <v>-9.9023420744087431E-2</v>
      </c>
      <c r="F13" s="1"/>
      <c r="G13" s="1"/>
      <c r="H13" s="1"/>
      <c r="I13" s="1"/>
      <c r="J13" s="1"/>
    </row>
    <row r="14" spans="1:10">
      <c r="A14">
        <v>6</v>
      </c>
      <c r="B14" s="1">
        <f>bisection!F16</f>
        <v>1.01953125</v>
      </c>
      <c r="C14" s="1">
        <f>bisection!G16</f>
        <v>-3.86810302734375E-2</v>
      </c>
      <c r="D14" s="1">
        <f>'false-position'!F14</f>
        <v>1.0172257479601088</v>
      </c>
      <c r="E14" s="1">
        <f>'false-position'!G14</f>
        <v>-3.415476952743246E-2</v>
      </c>
      <c r="F14" s="1"/>
      <c r="G14" s="1"/>
      <c r="H14" s="1"/>
      <c r="I14" s="1"/>
      <c r="J14" s="1"/>
    </row>
    <row r="15" spans="1:10">
      <c r="A15">
        <v>7</v>
      </c>
      <c r="B15" s="1">
        <f>bisection!F17</f>
        <v>1.0082031250000001</v>
      </c>
      <c r="C15" s="1">
        <f>bisection!G17</f>
        <v>-1.6338958740234499E-2</v>
      </c>
      <c r="D15" s="1">
        <f>'false-position'!F15</f>
        <v>1.0057750759878419</v>
      </c>
      <c r="E15" s="1">
        <f>'false-position'!G15</f>
        <v>-1.1516800473018396E-2</v>
      </c>
      <c r="F15" s="1"/>
      <c r="G15" s="1"/>
      <c r="H15" s="1"/>
      <c r="I15" s="1"/>
      <c r="J15" s="1"/>
    </row>
    <row r="16" spans="1:10">
      <c r="A16">
        <v>8</v>
      </c>
      <c r="B16" s="1">
        <f>bisection!F18</f>
        <v>1.0025390624999999</v>
      </c>
      <c r="C16" s="1">
        <f>bisection!G18</f>
        <v>-5.0716781616211293E-3</v>
      </c>
      <c r="D16" s="1">
        <f>'false-position'!F16</f>
        <v>1.0019287381991675</v>
      </c>
      <c r="E16" s="1">
        <f>'false-position'!G16</f>
        <v>-3.8537563672940145E-3</v>
      </c>
      <c r="F16" s="1"/>
      <c r="G16" s="1"/>
      <c r="H16" s="1"/>
      <c r="I16" s="1"/>
      <c r="J16" s="1"/>
    </row>
    <row r="17" spans="1:10">
      <c r="A17">
        <v>9</v>
      </c>
      <c r="B17" s="1">
        <f>bisection!F19</f>
        <v>0.99970703124999993</v>
      </c>
      <c r="C17" s="1">
        <f>bisection!G19</f>
        <v>5.8602333068868973E-4</v>
      </c>
      <c r="D17" s="1">
        <f>'false-position'!F17</f>
        <v>1.0006433263357486</v>
      </c>
      <c r="E17" s="1">
        <f>'false-position'!G17</f>
        <v>-1.2862388027228278E-3</v>
      </c>
      <c r="F17" s="1"/>
      <c r="G17" s="1"/>
      <c r="H17" s="1"/>
      <c r="I17" s="1"/>
      <c r="J17" s="1"/>
    </row>
    <row r="18" spans="1:10">
      <c r="A18">
        <v>10</v>
      </c>
      <c r="B18" s="1">
        <f>bisection!F20</f>
        <v>1.0011230468749999</v>
      </c>
      <c r="C18" s="1">
        <f>bisection!G20</f>
        <v>-2.2448325157160554E-3</v>
      </c>
      <c r="D18" s="1">
        <f>'false-position'!F18</f>
        <v>1.0002144881071988</v>
      </c>
      <c r="E18" s="1">
        <f>'false-position'!G18</f>
        <v>-4.2893020924950065E-4</v>
      </c>
      <c r="F18" s="1"/>
      <c r="G18" s="1"/>
      <c r="H18" s="1"/>
      <c r="I18" s="1"/>
      <c r="J18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7"/>
  <sheetViews>
    <sheetView tabSelected="1" topLeftCell="A5" workbookViewId="0">
      <selection activeCell="C6" sqref="C6"/>
    </sheetView>
  </sheetViews>
  <sheetFormatPr defaultRowHeight="12.75"/>
  <sheetData>
    <row r="3" spans="1:10">
      <c r="A3" t="s">
        <v>0</v>
      </c>
    </row>
    <row r="4" spans="1:10">
      <c r="A4" t="s">
        <v>1</v>
      </c>
    </row>
    <row r="5" spans="1:10">
      <c r="A5" t="s">
        <v>2</v>
      </c>
      <c r="E5" t="s">
        <v>3</v>
      </c>
    </row>
    <row r="6" spans="1:10">
      <c r="E6" t="s">
        <v>24</v>
      </c>
    </row>
    <row r="8" spans="1:10" ht="13.5" thickBot="1">
      <c r="A8" s="2"/>
      <c r="B8" s="2" t="s">
        <v>12</v>
      </c>
      <c r="C8" s="2" t="s">
        <v>12</v>
      </c>
      <c r="D8" s="2" t="s">
        <v>12</v>
      </c>
      <c r="E8" s="2" t="s">
        <v>12</v>
      </c>
      <c r="F8" s="2" t="s">
        <v>22</v>
      </c>
      <c r="G8" s="3" t="s">
        <v>23</v>
      </c>
      <c r="H8" s="2" t="s">
        <v>13</v>
      </c>
      <c r="I8" s="2" t="s">
        <v>13</v>
      </c>
      <c r="J8" s="2"/>
    </row>
    <row r="9" spans="1:10" ht="13.5" thickBot="1">
      <c r="A9" s="3" t="s">
        <v>4</v>
      </c>
      <c r="B9" s="3" t="s">
        <v>6</v>
      </c>
      <c r="C9" s="3" t="s">
        <v>7</v>
      </c>
      <c r="D9" s="3" t="s">
        <v>9</v>
      </c>
      <c r="E9" s="3" t="s">
        <v>10</v>
      </c>
      <c r="F9" s="3" t="s">
        <v>8</v>
      </c>
      <c r="G9" s="3" t="s">
        <v>11</v>
      </c>
      <c r="H9" s="3" t="s">
        <v>6</v>
      </c>
      <c r="I9" s="3" t="s">
        <v>7</v>
      </c>
      <c r="J9" s="3" t="s">
        <v>25</v>
      </c>
    </row>
    <row r="10" spans="1:10">
      <c r="A10">
        <v>0</v>
      </c>
      <c r="B10" s="1">
        <v>1</v>
      </c>
      <c r="C10" s="1">
        <v>2</v>
      </c>
      <c r="D10" s="1">
        <f>B10^2-3</f>
        <v>-2</v>
      </c>
      <c r="E10" s="1">
        <f>C10^2-3</f>
        <v>1</v>
      </c>
      <c r="F10" s="1">
        <f>(B10+C10)/2</f>
        <v>1.5</v>
      </c>
      <c r="G10" s="1">
        <f>F10^2-3</f>
        <v>-0.75</v>
      </c>
      <c r="H10" s="1">
        <f>IF(D10*G10&lt;0,B10,IF(D10*G10&gt;0,F10,F10))</f>
        <v>1.5</v>
      </c>
      <c r="I10" s="1">
        <f>IF(D10*G10&lt;0,F10,IF(D10*G10&gt;0,C10,F10))</f>
        <v>2</v>
      </c>
      <c r="J10" s="1"/>
    </row>
    <row r="11" spans="1:10">
      <c r="A11">
        <v>1</v>
      </c>
      <c r="B11" s="1">
        <f>H10</f>
        <v>1.5</v>
      </c>
      <c r="C11" s="1">
        <f>I10</f>
        <v>2</v>
      </c>
      <c r="D11" s="1">
        <f t="shared" ref="D11:D20" si="0">B11^2-3</f>
        <v>-0.75</v>
      </c>
      <c r="E11" s="1">
        <f t="shared" ref="E11:E20" si="1">C11^2-3</f>
        <v>1</v>
      </c>
      <c r="F11" s="1">
        <f>(B11+C11)/2</f>
        <v>1.75</v>
      </c>
      <c r="G11" s="1">
        <f t="shared" ref="G11:G20" si="2">F11^2-3</f>
        <v>6.25E-2</v>
      </c>
      <c r="H11" s="1">
        <f>IF(D11*G11&lt;0,B11,IF(D11*G11&gt;0,F11,F11))</f>
        <v>1.5</v>
      </c>
      <c r="I11" s="1">
        <f>IF(D11*G11&lt;0,F11,IF(D11*G11&gt;0,C11,F11))</f>
        <v>1.75</v>
      </c>
      <c r="J11" s="1">
        <f>ABS((F11-F10)*100/F11)</f>
        <v>14.285714285714286</v>
      </c>
    </row>
    <row r="12" spans="1:10">
      <c r="A12">
        <v>2</v>
      </c>
      <c r="B12" s="1">
        <f t="shared" ref="B12:C20" si="3">H11</f>
        <v>1.5</v>
      </c>
      <c r="C12" s="1">
        <f t="shared" si="3"/>
        <v>1.75</v>
      </c>
      <c r="D12" s="1">
        <f t="shared" si="0"/>
        <v>-0.75</v>
      </c>
      <c r="E12" s="1">
        <f t="shared" si="1"/>
        <v>6.25E-2</v>
      </c>
      <c r="F12" s="1">
        <f t="shared" ref="F12:F20" si="4">(B12+C12)/2</f>
        <v>1.625</v>
      </c>
      <c r="G12" s="1">
        <f t="shared" si="2"/>
        <v>-0.359375</v>
      </c>
      <c r="H12" s="1">
        <f t="shared" ref="H12:H20" si="5">IF(D12*G12&lt;0,B12,IF(D12*G12&gt;0,F12,F12))</f>
        <v>1.625</v>
      </c>
      <c r="I12" s="1">
        <f t="shared" ref="I12:I20" si="6">IF(D12*G12&lt;0,F12,IF(D12*G12&gt;0,C12,F12))</f>
        <v>1.75</v>
      </c>
      <c r="J12" s="1">
        <f t="shared" ref="J12:J20" si="7">ABS((F12-F11)*100/F12)</f>
        <v>7.6923076923076925</v>
      </c>
    </row>
    <row r="13" spans="1:10">
      <c r="A13">
        <v>3</v>
      </c>
      <c r="B13" s="1">
        <f t="shared" si="3"/>
        <v>1.625</v>
      </c>
      <c r="C13" s="1">
        <f t="shared" si="3"/>
        <v>1.75</v>
      </c>
      <c r="D13" s="1">
        <f t="shared" si="0"/>
        <v>-0.359375</v>
      </c>
      <c r="E13" s="1">
        <f t="shared" si="1"/>
        <v>6.25E-2</v>
      </c>
      <c r="F13" s="1">
        <f t="shared" si="4"/>
        <v>1.6875</v>
      </c>
      <c r="G13" s="1">
        <f t="shared" si="2"/>
        <v>-0.15234375</v>
      </c>
      <c r="H13" s="1">
        <f t="shared" si="5"/>
        <v>1.6875</v>
      </c>
      <c r="I13" s="1">
        <f t="shared" si="6"/>
        <v>1.75</v>
      </c>
      <c r="J13" s="1">
        <f t="shared" si="7"/>
        <v>3.7037037037037037</v>
      </c>
    </row>
    <row r="14" spans="1:10">
      <c r="A14">
        <v>4</v>
      </c>
      <c r="B14" s="1">
        <f t="shared" si="3"/>
        <v>1.6875</v>
      </c>
      <c r="C14" s="1">
        <f t="shared" si="3"/>
        <v>1.75</v>
      </c>
      <c r="D14" s="1">
        <f t="shared" si="0"/>
        <v>-0.15234375</v>
      </c>
      <c r="E14" s="1">
        <f t="shared" si="1"/>
        <v>6.25E-2</v>
      </c>
      <c r="F14" s="1">
        <f t="shared" si="4"/>
        <v>1.71875</v>
      </c>
      <c r="G14" s="1">
        <f t="shared" si="2"/>
        <v>-4.58984375E-2</v>
      </c>
      <c r="H14" s="1">
        <f t="shared" si="5"/>
        <v>1.71875</v>
      </c>
      <c r="I14" s="1">
        <f t="shared" si="6"/>
        <v>1.75</v>
      </c>
      <c r="J14" s="1">
        <f t="shared" si="7"/>
        <v>1.8181818181818181</v>
      </c>
    </row>
    <row r="15" spans="1:10">
      <c r="A15">
        <v>5</v>
      </c>
      <c r="B15" s="1">
        <f t="shared" si="3"/>
        <v>1.71875</v>
      </c>
      <c r="C15" s="1">
        <f t="shared" si="3"/>
        <v>1.75</v>
      </c>
      <c r="D15" s="1">
        <f t="shared" si="0"/>
        <v>-4.58984375E-2</v>
      </c>
      <c r="E15" s="1">
        <f t="shared" si="1"/>
        <v>6.25E-2</v>
      </c>
      <c r="F15" s="1">
        <f t="shared" si="4"/>
        <v>1.734375</v>
      </c>
      <c r="G15" s="1">
        <f t="shared" si="2"/>
        <v>8.056640625E-3</v>
      </c>
      <c r="H15" s="1">
        <f t="shared" si="5"/>
        <v>1.71875</v>
      </c>
      <c r="I15" s="1">
        <f t="shared" si="6"/>
        <v>1.734375</v>
      </c>
      <c r="J15" s="1">
        <f t="shared" si="7"/>
        <v>0.90090090090090091</v>
      </c>
    </row>
    <row r="16" spans="1:10">
      <c r="A16">
        <v>6</v>
      </c>
      <c r="B16" s="1">
        <f t="shared" si="3"/>
        <v>1.71875</v>
      </c>
      <c r="C16" s="1">
        <f t="shared" si="3"/>
        <v>1.734375</v>
      </c>
      <c r="D16" s="1">
        <f t="shared" si="0"/>
        <v>-4.58984375E-2</v>
      </c>
      <c r="E16" s="1">
        <f t="shared" si="1"/>
        <v>8.056640625E-3</v>
      </c>
      <c r="F16" s="1">
        <f t="shared" si="4"/>
        <v>1.7265625</v>
      </c>
      <c r="G16" s="1">
        <f t="shared" si="2"/>
        <v>-1.898193359375E-2</v>
      </c>
      <c r="H16" s="1">
        <f t="shared" si="5"/>
        <v>1.7265625</v>
      </c>
      <c r="I16" s="1">
        <f t="shared" si="6"/>
        <v>1.734375</v>
      </c>
      <c r="J16" s="1">
        <f t="shared" si="7"/>
        <v>0.45248868778280543</v>
      </c>
    </row>
    <row r="17" spans="1:14">
      <c r="A17">
        <v>7</v>
      </c>
      <c r="B17" s="1">
        <f t="shared" si="3"/>
        <v>1.7265625</v>
      </c>
      <c r="C17" s="1">
        <f t="shared" si="3"/>
        <v>1.734375</v>
      </c>
      <c r="D17" s="1">
        <f t="shared" si="0"/>
        <v>-1.898193359375E-2</v>
      </c>
      <c r="E17" s="1">
        <f t="shared" si="1"/>
        <v>8.056640625E-3</v>
      </c>
      <c r="F17" s="1">
        <f t="shared" si="4"/>
        <v>1.73046875</v>
      </c>
      <c r="G17" s="1">
        <f t="shared" si="2"/>
        <v>-5.4779052734375E-3</v>
      </c>
      <c r="H17" s="1">
        <f t="shared" si="5"/>
        <v>1.73046875</v>
      </c>
      <c r="I17" s="1">
        <f t="shared" si="6"/>
        <v>1.734375</v>
      </c>
      <c r="J17" s="1">
        <f t="shared" si="7"/>
        <v>0.22573363431151242</v>
      </c>
    </row>
    <row r="18" spans="1:14">
      <c r="A18">
        <v>8</v>
      </c>
      <c r="B18" s="1">
        <f t="shared" si="3"/>
        <v>1.73046875</v>
      </c>
      <c r="C18" s="1">
        <f t="shared" si="3"/>
        <v>1.734375</v>
      </c>
      <c r="D18" s="1">
        <f t="shared" si="0"/>
        <v>-5.4779052734375E-3</v>
      </c>
      <c r="E18" s="1">
        <f t="shared" si="1"/>
        <v>8.056640625E-3</v>
      </c>
      <c r="F18" s="1">
        <f t="shared" si="4"/>
        <v>1.732421875</v>
      </c>
      <c r="G18" s="1">
        <f t="shared" si="2"/>
        <v>1.285552978515625E-3</v>
      </c>
      <c r="H18" s="1">
        <f t="shared" si="5"/>
        <v>1.73046875</v>
      </c>
      <c r="I18" s="1">
        <f t="shared" si="6"/>
        <v>1.732421875</v>
      </c>
      <c r="J18" s="1">
        <f t="shared" si="7"/>
        <v>0.11273957158962795</v>
      </c>
    </row>
    <row r="19" spans="1:14">
      <c r="A19">
        <v>9</v>
      </c>
      <c r="B19" s="1">
        <f t="shared" si="3"/>
        <v>1.73046875</v>
      </c>
      <c r="C19" s="1">
        <f t="shared" si="3"/>
        <v>1.732421875</v>
      </c>
      <c r="D19" s="1">
        <f t="shared" si="0"/>
        <v>-5.4779052734375E-3</v>
      </c>
      <c r="E19" s="1">
        <f t="shared" si="1"/>
        <v>1.285552978515625E-3</v>
      </c>
      <c r="F19" s="1">
        <f t="shared" si="4"/>
        <v>1.7314453125</v>
      </c>
      <c r="G19" s="1">
        <f t="shared" si="2"/>
        <v>-2.0971298217773438E-3</v>
      </c>
      <c r="H19" s="1">
        <f t="shared" si="5"/>
        <v>1.7314453125</v>
      </c>
      <c r="I19" s="1">
        <f t="shared" si="6"/>
        <v>1.732421875</v>
      </c>
      <c r="J19" s="1">
        <f t="shared" si="7"/>
        <v>5.640157924421884E-2</v>
      </c>
    </row>
    <row r="20" spans="1:14">
      <c r="A20">
        <v>10</v>
      </c>
      <c r="B20" s="1">
        <f t="shared" si="3"/>
        <v>1.7314453125</v>
      </c>
      <c r="C20" s="1">
        <f t="shared" si="3"/>
        <v>1.732421875</v>
      </c>
      <c r="D20" s="1">
        <f t="shared" si="0"/>
        <v>-2.0971298217773438E-3</v>
      </c>
      <c r="E20" s="1">
        <f t="shared" si="1"/>
        <v>1.285552978515625E-3</v>
      </c>
      <c r="F20" s="1">
        <f t="shared" si="4"/>
        <v>1.73193359375</v>
      </c>
      <c r="G20" s="1">
        <f t="shared" si="2"/>
        <v>-4.0602684020996094E-4</v>
      </c>
      <c r="H20" s="1">
        <f t="shared" si="5"/>
        <v>1.73193359375</v>
      </c>
      <c r="I20" s="1">
        <f t="shared" si="6"/>
        <v>1.732421875</v>
      </c>
      <c r="J20" s="1">
        <f t="shared" si="7"/>
        <v>2.8192839018889203E-2</v>
      </c>
    </row>
    <row r="23" spans="1:14" ht="13.5" thickBot="1">
      <c r="K23" s="3" t="s">
        <v>18</v>
      </c>
      <c r="L23" s="3" t="s">
        <v>19</v>
      </c>
      <c r="M23" s="3" t="s">
        <v>8</v>
      </c>
      <c r="N23" s="3" t="s">
        <v>11</v>
      </c>
    </row>
    <row r="24" spans="1:14">
      <c r="B24" t="s">
        <v>16</v>
      </c>
      <c r="C24" t="s">
        <v>15</v>
      </c>
      <c r="K24">
        <v>1</v>
      </c>
      <c r="L24">
        <f>K24^2-3</f>
        <v>-2</v>
      </c>
      <c r="M24" s="4">
        <f>F10</f>
        <v>1.5</v>
      </c>
      <c r="N24" s="4">
        <f>G10</f>
        <v>-0.75</v>
      </c>
    </row>
    <row r="25" spans="1:14">
      <c r="B25">
        <v>0.01</v>
      </c>
      <c r="C25">
        <f>LOG((C10-B10)/B25)/LOG(2)</f>
        <v>6.6438561897747244</v>
      </c>
      <c r="K25">
        <f>K24+0.2</f>
        <v>1.2</v>
      </c>
      <c r="L25">
        <f t="shared" ref="L25:L47" si="8">K25^2-3</f>
        <v>-1.56</v>
      </c>
      <c r="M25" s="4">
        <f t="shared" ref="M25:N34" si="9">F11</f>
        <v>1.75</v>
      </c>
      <c r="N25" s="4">
        <f t="shared" si="9"/>
        <v>6.25E-2</v>
      </c>
    </row>
    <row r="26" spans="1:14">
      <c r="K26">
        <f t="shared" ref="K26:K47" si="10">K25+0.2</f>
        <v>1.4</v>
      </c>
      <c r="L26">
        <f t="shared" si="8"/>
        <v>-1.0400000000000003</v>
      </c>
      <c r="M26" s="4">
        <f t="shared" si="9"/>
        <v>1.625</v>
      </c>
      <c r="N26" s="4">
        <f t="shared" si="9"/>
        <v>-0.359375</v>
      </c>
    </row>
    <row r="27" spans="1:14">
      <c r="K27">
        <f t="shared" si="10"/>
        <v>1.5999999999999999</v>
      </c>
      <c r="L27">
        <f t="shared" si="8"/>
        <v>-0.44000000000000039</v>
      </c>
      <c r="M27" s="4">
        <f t="shared" si="9"/>
        <v>1.6875</v>
      </c>
      <c r="N27" s="4">
        <f t="shared" si="9"/>
        <v>-0.15234375</v>
      </c>
    </row>
    <row r="28" spans="1:14">
      <c r="K28">
        <f t="shared" si="10"/>
        <v>1.7999999999999998</v>
      </c>
      <c r="L28">
        <f t="shared" si="8"/>
        <v>0.23999999999999932</v>
      </c>
      <c r="M28" s="4">
        <f t="shared" si="9"/>
        <v>1.71875</v>
      </c>
      <c r="N28" s="4">
        <f t="shared" si="9"/>
        <v>-4.58984375E-2</v>
      </c>
    </row>
    <row r="29" spans="1:14">
      <c r="K29">
        <f t="shared" si="10"/>
        <v>1.9999999999999998</v>
      </c>
      <c r="L29">
        <f t="shared" si="8"/>
        <v>0.99999999999999911</v>
      </c>
      <c r="M29" s="4">
        <f t="shared" si="9"/>
        <v>1.734375</v>
      </c>
      <c r="N29" s="4">
        <f>G15</f>
        <v>8.056640625E-3</v>
      </c>
    </row>
    <row r="30" spans="1:14">
      <c r="K30">
        <f t="shared" si="10"/>
        <v>2.1999999999999997</v>
      </c>
      <c r="L30">
        <f t="shared" si="8"/>
        <v>1.839999999999999</v>
      </c>
      <c r="M30" s="4">
        <f t="shared" si="9"/>
        <v>1.7265625</v>
      </c>
      <c r="N30" s="4">
        <f t="shared" si="9"/>
        <v>-1.898193359375E-2</v>
      </c>
    </row>
    <row r="31" spans="1:14">
      <c r="K31">
        <f t="shared" si="10"/>
        <v>2.4</v>
      </c>
      <c r="L31">
        <f t="shared" si="8"/>
        <v>2.76</v>
      </c>
      <c r="M31" s="4">
        <f t="shared" si="9"/>
        <v>1.73046875</v>
      </c>
      <c r="N31" s="4">
        <f t="shared" si="9"/>
        <v>-5.4779052734375E-3</v>
      </c>
    </row>
    <row r="32" spans="1:14">
      <c r="K32">
        <f t="shared" si="10"/>
        <v>2.6</v>
      </c>
      <c r="L32">
        <f t="shared" si="8"/>
        <v>3.7600000000000007</v>
      </c>
      <c r="M32" s="4">
        <f t="shared" si="9"/>
        <v>1.732421875</v>
      </c>
      <c r="N32" s="4">
        <f t="shared" si="9"/>
        <v>1.285552978515625E-3</v>
      </c>
    </row>
    <row r="33" spans="11:14">
      <c r="K33">
        <f t="shared" si="10"/>
        <v>2.8000000000000003</v>
      </c>
      <c r="L33">
        <f t="shared" si="8"/>
        <v>4.8400000000000016</v>
      </c>
      <c r="M33" s="4">
        <f t="shared" si="9"/>
        <v>1.7314453125</v>
      </c>
      <c r="N33" s="4">
        <f t="shared" si="9"/>
        <v>-2.0971298217773438E-3</v>
      </c>
    </row>
    <row r="34" spans="11:14">
      <c r="K34">
        <f t="shared" si="10"/>
        <v>3.0000000000000004</v>
      </c>
      <c r="L34">
        <f t="shared" si="8"/>
        <v>6.0000000000000036</v>
      </c>
      <c r="M34" s="4">
        <f t="shared" si="9"/>
        <v>1.73193359375</v>
      </c>
      <c r="N34" s="4">
        <f t="shared" si="9"/>
        <v>-4.0602684020996094E-4</v>
      </c>
    </row>
    <row r="35" spans="11:14">
      <c r="K35">
        <f t="shared" si="10"/>
        <v>3.2000000000000006</v>
      </c>
      <c r="L35">
        <f t="shared" si="8"/>
        <v>7.2400000000000038</v>
      </c>
      <c r="M35" s="4"/>
    </row>
    <row r="36" spans="11:14">
      <c r="K36">
        <f t="shared" si="10"/>
        <v>3.4000000000000008</v>
      </c>
      <c r="L36">
        <f t="shared" si="8"/>
        <v>8.5600000000000058</v>
      </c>
      <c r="M36" s="4"/>
    </row>
    <row r="37" spans="11:14">
      <c r="K37">
        <f t="shared" si="10"/>
        <v>3.600000000000001</v>
      </c>
      <c r="L37">
        <f t="shared" si="8"/>
        <v>9.9600000000000062</v>
      </c>
      <c r="M37" s="4"/>
    </row>
    <row r="38" spans="11:14">
      <c r="K38">
        <f t="shared" si="10"/>
        <v>3.8000000000000012</v>
      </c>
      <c r="L38">
        <f t="shared" si="8"/>
        <v>11.440000000000008</v>
      </c>
      <c r="M38" s="4"/>
    </row>
    <row r="39" spans="11:14">
      <c r="K39">
        <f t="shared" si="10"/>
        <v>4.0000000000000009</v>
      </c>
      <c r="L39">
        <f t="shared" si="8"/>
        <v>13.000000000000007</v>
      </c>
      <c r="M39" s="4"/>
    </row>
    <row r="40" spans="11:14">
      <c r="K40">
        <f t="shared" si="10"/>
        <v>4.2000000000000011</v>
      </c>
      <c r="L40">
        <f t="shared" si="8"/>
        <v>14.640000000000008</v>
      </c>
      <c r="M40" s="4"/>
    </row>
    <row r="41" spans="11:14">
      <c r="K41">
        <f t="shared" si="10"/>
        <v>4.4000000000000012</v>
      </c>
      <c r="L41">
        <f t="shared" si="8"/>
        <v>16.36000000000001</v>
      </c>
      <c r="M41" s="4"/>
    </row>
    <row r="42" spans="11:14">
      <c r="K42">
        <f t="shared" si="10"/>
        <v>4.6000000000000014</v>
      </c>
      <c r="L42">
        <f t="shared" si="8"/>
        <v>18.160000000000014</v>
      </c>
      <c r="M42" s="4"/>
    </row>
    <row r="43" spans="11:14">
      <c r="K43">
        <f t="shared" si="10"/>
        <v>4.8000000000000016</v>
      </c>
      <c r="L43">
        <f t="shared" si="8"/>
        <v>20.040000000000017</v>
      </c>
      <c r="M43" s="4"/>
    </row>
    <row r="44" spans="11:14">
      <c r="K44">
        <f t="shared" si="10"/>
        <v>5.0000000000000018</v>
      </c>
      <c r="L44">
        <f t="shared" si="8"/>
        <v>22.000000000000018</v>
      </c>
      <c r="M44" s="4"/>
    </row>
    <row r="45" spans="11:14">
      <c r="K45">
        <f t="shared" si="10"/>
        <v>5.200000000000002</v>
      </c>
      <c r="L45">
        <f t="shared" si="8"/>
        <v>24.04000000000002</v>
      </c>
      <c r="M45" s="4"/>
    </row>
    <row r="46" spans="11:14">
      <c r="K46">
        <f t="shared" si="10"/>
        <v>5.4000000000000021</v>
      </c>
      <c r="L46">
        <f t="shared" si="8"/>
        <v>26.160000000000021</v>
      </c>
      <c r="M46" s="4"/>
    </row>
    <row r="47" spans="11:14">
      <c r="K47">
        <f t="shared" si="10"/>
        <v>5.6000000000000023</v>
      </c>
      <c r="L47">
        <f t="shared" si="8"/>
        <v>28.360000000000024</v>
      </c>
      <c r="M4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bisection</vt:lpstr>
      <vt:lpstr>false-position</vt:lpstr>
      <vt:lpstr>comparison</vt:lpstr>
      <vt:lpstr>Example1</vt:lpstr>
    </vt:vector>
  </TitlesOfParts>
  <Company>University of Maryland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sgabriel</dc:creator>
  <cp:lastModifiedBy>Enamur Rahim Latifee</cp:lastModifiedBy>
  <dcterms:created xsi:type="dcterms:W3CDTF">2002-01-04T16:09:53Z</dcterms:created>
  <dcterms:modified xsi:type="dcterms:W3CDTF">2018-10-11T11:46:17Z</dcterms:modified>
</cp:coreProperties>
</file>