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160" windowHeight="7500" activeTab="1"/>
  </bookViews>
  <sheets>
    <sheet name="bisect" sheetId="5" r:id="rId1"/>
    <sheet name="newton" sheetId="2" r:id="rId2"/>
  </sheets>
  <calcPr calcId="125725"/>
</workbook>
</file>

<file path=xl/calcChain.xml><?xml version="1.0" encoding="utf-8"?>
<calcChain xmlns="http://schemas.openxmlformats.org/spreadsheetml/2006/main">
  <c r="F7" i="5"/>
  <c r="D7"/>
  <c r="B7"/>
  <c r="E7" s="1"/>
  <c r="E83" i="2"/>
  <c r="D83"/>
  <c r="C84" s="1"/>
  <c r="D60"/>
  <c r="D59"/>
  <c r="D58"/>
  <c r="D57"/>
  <c r="D56"/>
  <c r="D55"/>
  <c r="D54"/>
  <c r="D53"/>
  <c r="D52"/>
  <c r="D51"/>
  <c r="D50"/>
  <c r="D16"/>
  <c r="C17" s="1"/>
  <c r="E16"/>
  <c r="D17" l="1"/>
  <c r="E17"/>
  <c r="C18"/>
  <c r="E84"/>
  <c r="D84"/>
  <c r="F84"/>
  <c r="C85"/>
  <c r="A8" i="5"/>
  <c r="C8"/>
  <c r="F8" s="1"/>
  <c r="B8" l="1"/>
  <c r="D8"/>
  <c r="C86" i="2"/>
  <c r="F85"/>
  <c r="G85" s="1"/>
  <c r="E85"/>
  <c r="D85"/>
  <c r="E18"/>
  <c r="D18"/>
  <c r="C19" s="1"/>
  <c r="E19" l="1"/>
  <c r="D19"/>
  <c r="C20" s="1"/>
  <c r="G8" i="5"/>
  <c r="E8"/>
  <c r="F86" i="2"/>
  <c r="G86" s="1"/>
  <c r="C87"/>
  <c r="E86"/>
  <c r="D86"/>
  <c r="A9" i="5"/>
  <c r="C9"/>
  <c r="F9" s="1"/>
  <c r="D20" i="2" l="1"/>
  <c r="E20"/>
  <c r="E87"/>
  <c r="F87"/>
  <c r="G87" s="1"/>
  <c r="D87"/>
  <c r="D9" i="5"/>
  <c r="B9"/>
  <c r="E9" l="1"/>
  <c r="A10" s="1"/>
  <c r="G9"/>
  <c r="H9" s="1"/>
  <c r="C10"/>
  <c r="F10" s="1"/>
  <c r="D10" l="1"/>
  <c r="B10"/>
  <c r="E10" l="1"/>
  <c r="C11" s="1"/>
  <c r="F11" s="1"/>
  <c r="G10"/>
  <c r="H10" s="1"/>
  <c r="A11" l="1"/>
  <c r="B11" l="1"/>
  <c r="D11"/>
  <c r="E11" l="1"/>
  <c r="A12" s="1"/>
  <c r="G11"/>
  <c r="H11" s="1"/>
  <c r="C12"/>
  <c r="F12" s="1"/>
  <c r="B12" l="1"/>
  <c r="D12"/>
  <c r="G12" l="1"/>
  <c r="H12" s="1"/>
  <c r="E12"/>
  <c r="A13" s="1"/>
  <c r="D13" l="1"/>
  <c r="B13"/>
  <c r="C13"/>
  <c r="F13" s="1"/>
  <c r="C14" l="1"/>
  <c r="F14" s="1"/>
  <c r="E13"/>
  <c r="A14" s="1"/>
  <c r="G13"/>
  <c r="H13" s="1"/>
  <c r="D14" l="1"/>
  <c r="B14"/>
  <c r="A15" l="1"/>
  <c r="C15"/>
  <c r="F15" s="1"/>
  <c r="G14"/>
  <c r="H14" s="1"/>
  <c r="E14"/>
  <c r="B15" l="1"/>
  <c r="D15"/>
  <c r="E15" l="1"/>
  <c r="A16" s="1"/>
  <c r="G15"/>
  <c r="H15" s="1"/>
  <c r="B16" l="1"/>
  <c r="D16"/>
  <c r="C16"/>
  <c r="F16" s="1"/>
  <c r="G16" l="1"/>
  <c r="H16" s="1"/>
  <c r="E16"/>
</calcChain>
</file>

<file path=xl/sharedStrings.xml><?xml version="1.0" encoding="utf-8"?>
<sst xmlns="http://schemas.openxmlformats.org/spreadsheetml/2006/main" count="62" uniqueCount="56">
  <si>
    <t>Example</t>
  </si>
  <si>
    <t>Solution</t>
  </si>
  <si>
    <t>x</t>
  </si>
  <si>
    <t>Solutions of equations can be found using the Newton-Raphson algorithm.  This tutorial</t>
  </si>
  <si>
    <t>will show you how to implement the algorithm in Excel.</t>
  </si>
  <si>
    <t>Note that the function is negative when x=-2 and positive when x=-1.  Therefore,</t>
  </si>
  <si>
    <t>we know there must be a root between -2 and -1.</t>
  </si>
  <si>
    <t>We next apply the Newton-Raphson algorithm with x_0 = -1.  We know</t>
  </si>
  <si>
    <t>that f'(x) = 3x^2+1.  We then generate the following table</t>
  </si>
  <si>
    <t>i</t>
  </si>
  <si>
    <t>x_i</t>
  </si>
  <si>
    <t>f(x_i)</t>
  </si>
  <si>
    <t>f'(x_i)</t>
  </si>
  <si>
    <t xml:space="preserve">   Note how  x_1 is calculated</t>
  </si>
  <si>
    <t>We can stop after 4 iterations since f(x_4) is almost zero.  The approximate zero</t>
  </si>
  <si>
    <r>
      <t>U Try It</t>
    </r>
    <r>
      <rPr>
        <sz val="10"/>
        <rFont val="Arial"/>
      </rPr>
      <t xml:space="preserve">   In the above table, change the initial guess to -2.  What do you get for</t>
    </r>
  </si>
  <si>
    <t xml:space="preserve">              the answer after 4 iterations?</t>
  </si>
  <si>
    <t>the graph have to look like if there were more than one root - combine this with</t>
  </si>
  <si>
    <t>the sign of f'(x)).</t>
  </si>
  <si>
    <t>Use the Newton-Raphson algorithm to find a solution to the equation</t>
  </si>
  <si>
    <t>cos x = x.</t>
  </si>
  <si>
    <t>First, you should observe that the solution is the intersection of the graph</t>
  </si>
  <si>
    <t>of cos x and x.  In order to find the solution, we should put the equation in</t>
  </si>
  <si>
    <t>the form g(x) = 0  --&gt;  cos x - x =0.</t>
  </si>
  <si>
    <t>To get a reasonable initial guess, we should graph the function cos x - x and</t>
  </si>
  <si>
    <t>see where it would be equal to zero.  Therefore, we generate the following</t>
  </si>
  <si>
    <t>table for graphing this function.</t>
  </si>
  <si>
    <t xml:space="preserve">Note that for x=0, cos x- x &gt; 0 and for </t>
  </si>
  <si>
    <t>x=1,  cos x - x &lt; 0.  So we know there is a root between 0 and 1.</t>
  </si>
  <si>
    <t>A table of values for cos x - x is given below for  0 &lt;= x &lt;= 1.</t>
  </si>
  <si>
    <t>cos x - x</t>
  </si>
  <si>
    <t>From the graph, we see that the root is closer to 1.  We then implement the</t>
  </si>
  <si>
    <t>Newton-Raphson algorithm with initial guess x_0 = 1.</t>
  </si>
  <si>
    <t>From the algorithm, we see that the solution of cos x - x =0 is approximately</t>
  </si>
  <si>
    <t>0.739085.  This is confirmed by the graph above, where we see that</t>
  </si>
  <si>
    <t>cos x - x crosses the x-axis between 0.6 and 0.8.  Hence, a solution</t>
  </si>
  <si>
    <t xml:space="preserve">is  -1.21341.  </t>
  </si>
  <si>
    <r>
      <t xml:space="preserve">Question </t>
    </r>
    <r>
      <rPr>
        <sz val="10"/>
        <rFont val="Arial"/>
      </rPr>
      <t xml:space="preserve">  How do you know that this function has only one root?  (Hint:  What would</t>
    </r>
  </si>
  <si>
    <t xml:space="preserve"> e_n=x_n+1-x_n</t>
  </si>
  <si>
    <t>e_n+1/e_n</t>
  </si>
  <si>
    <t>to cos x = x is 0.739085. Note how the accuracy in the number of decimal places in</t>
  </si>
  <si>
    <t>each iteration doubles.</t>
  </si>
  <si>
    <t>e_n+1/e_n^2</t>
  </si>
  <si>
    <t xml:space="preserve">  Quadratic convergence:</t>
  </si>
  <si>
    <t xml:space="preserve">  e_{n+1} ~ K* e_n^2</t>
  </si>
  <si>
    <t xml:space="preserve">          Newton's Method</t>
  </si>
  <si>
    <t xml:space="preserve">   Approximate the zeros of the polynomial x^3+x+3.  </t>
  </si>
  <si>
    <t>The Bisection Method</t>
  </si>
  <si>
    <t>Find a root of f(x)=x^3-2x-5 between 0 and 3.</t>
  </si>
  <si>
    <t>a</t>
  </si>
  <si>
    <t>b</t>
  </si>
  <si>
    <t>f(a)</t>
  </si>
  <si>
    <t>f(b)</t>
  </si>
  <si>
    <t>f((a+b)/2)</t>
  </si>
  <si>
    <t>x_n=(a+b)/2</t>
  </si>
  <si>
    <t>e_n=x_n+1-x_n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</si>
</sst>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</font>
    <font>
      <i/>
      <sz val="10"/>
      <name val="Arial"/>
    </font>
    <font>
      <b/>
      <sz val="12"/>
      <color indexed="18"/>
      <name val="Arial"/>
      <family val="2"/>
    </font>
    <font>
      <sz val="9"/>
      <color indexed="9"/>
      <name val="Arial"/>
    </font>
    <font>
      <sz val="8"/>
      <name val="Arial"/>
    </font>
    <font>
      <i/>
      <sz val="10"/>
      <color indexed="1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0" borderId="0" xfId="0" applyFont="1"/>
    <xf numFmtId="0" fontId="1" fillId="2" borderId="0" xfId="0" applyFon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4" fillId="3" borderId="6" xfId="0" applyFont="1" applyFill="1" applyBorder="1" applyAlignment="1">
      <alignment horizontal="center"/>
    </xf>
    <xf numFmtId="0" fontId="6" fillId="0" borderId="0" xfId="0" applyFont="1" applyFill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9" fillId="0" borderId="0" xfId="0" applyFont="1"/>
    <xf numFmtId="0" fontId="8" fillId="5" borderId="0" xfId="0" applyFont="1" applyFill="1" applyAlignment="1">
      <alignment horizontal="center"/>
    </xf>
    <xf numFmtId="0" fontId="0" fillId="6" borderId="9" xfId="0" applyFill="1" applyBorder="1"/>
    <xf numFmtId="0" fontId="0" fillId="0" borderId="10" xfId="0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15" xfId="0" applyBorder="1"/>
    <xf numFmtId="0" fontId="0" fillId="6" borderId="16" xfId="0" applyFill="1" applyBorder="1"/>
    <xf numFmtId="0" fontId="10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Graph of cos x - x</a:t>
            </a:r>
          </a:p>
        </c:rich>
      </c:tx>
      <c:layout>
        <c:manualLayout>
          <c:xMode val="edge"/>
          <c:yMode val="edge"/>
          <c:x val="0.37843551797040181"/>
          <c:y val="3.86101113999747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023255813953501E-2"/>
          <c:y val="0.22393864611985348"/>
          <c:w val="0.59830866807610983"/>
          <c:h val="0.59845672669960848"/>
        </c:manualLayout>
      </c:layout>
      <c:scatterChart>
        <c:scatterStyle val="smoothMarker"/>
        <c:ser>
          <c:idx val="0"/>
          <c:order val="0"/>
          <c:tx>
            <c:strRef>
              <c:f>newton!$D$49</c:f>
              <c:strCache>
                <c:ptCount val="1"/>
                <c:pt idx="0">
                  <c:v>cos x - 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newton!$C$50:$C$60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newton!$D$50:$D$60</c:f>
              <c:numCache>
                <c:formatCode>General</c:formatCode>
                <c:ptCount val="11"/>
                <c:pt idx="0">
                  <c:v>1</c:v>
                </c:pt>
                <c:pt idx="1">
                  <c:v>0.89500416527802584</c:v>
                </c:pt>
                <c:pt idx="2">
                  <c:v>0.78006657784124167</c:v>
                </c:pt>
                <c:pt idx="3">
                  <c:v>0.65533648912560594</c:v>
                </c:pt>
                <c:pt idx="4">
                  <c:v>0.52106099400288508</c:v>
                </c:pt>
                <c:pt idx="5">
                  <c:v>0.37758256189037276</c:v>
                </c:pt>
                <c:pt idx="6">
                  <c:v>0.22533561490967835</c:v>
                </c:pt>
                <c:pt idx="7">
                  <c:v>6.4842187284488539E-2</c:v>
                </c:pt>
                <c:pt idx="8">
                  <c:v>-0.10329329065283466</c:v>
                </c:pt>
                <c:pt idx="9">
                  <c:v>-0.27839003172933563</c:v>
                </c:pt>
                <c:pt idx="10">
                  <c:v>-0.45969769413186023</c:v>
                </c:pt>
              </c:numCache>
            </c:numRef>
          </c:yVal>
          <c:smooth val="1"/>
        </c:ser>
        <c:axId val="70226304"/>
        <c:axId val="70228224"/>
      </c:scatterChart>
      <c:valAx>
        <c:axId val="7022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38054968287526436"/>
              <c:y val="0.861005484219436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28224"/>
        <c:crosses val="autoZero"/>
        <c:crossBetween val="midCat"/>
      </c:valAx>
      <c:valAx>
        <c:axId val="7022822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263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0" y="89535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5</xdr:col>
      <xdr:colOff>19050</xdr:colOff>
      <xdr:row>18</xdr:row>
      <xdr:rowOff>28575</xdr:rowOff>
    </xdr:from>
    <xdr:to>
      <xdr:col>7</xdr:col>
      <xdr:colOff>457200</xdr:colOff>
      <xdr:row>19</xdr:row>
      <xdr:rowOff>19050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324225" y="3038475"/>
          <a:ext cx="22479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2</xdr:col>
      <xdr:colOff>676275</xdr:colOff>
      <xdr:row>16</xdr:row>
      <xdr:rowOff>66675</xdr:rowOff>
    </xdr:from>
    <xdr:to>
      <xdr:col>5</xdr:col>
      <xdr:colOff>9525</xdr:colOff>
      <xdr:row>18</xdr:row>
      <xdr:rowOff>133350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H="1" flipV="1">
          <a:off x="1419225" y="2752725"/>
          <a:ext cx="18954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0" y="5610225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1</xdr:col>
      <xdr:colOff>123825</xdr:colOff>
      <xdr:row>60</xdr:row>
      <xdr:rowOff>152400</xdr:rowOff>
    </xdr:from>
    <xdr:to>
      <xdr:col>7</xdr:col>
      <xdr:colOff>123825</xdr:colOff>
      <xdr:row>76</xdr:row>
      <xdr:rowOff>28575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93</xdr:row>
      <xdr:rowOff>76200</xdr:rowOff>
    </xdr:from>
    <xdr:to>
      <xdr:col>3</xdr:col>
      <xdr:colOff>590550</xdr:colOff>
      <xdr:row>96</xdr:row>
      <xdr:rowOff>142875</xdr:rowOff>
    </xdr:to>
    <xdr:sp macro="" textlink="">
      <xdr:nvSpPr>
        <xdr:cNvPr id="2057" name="Text 9"/>
        <xdr:cNvSpPr txBox="1">
          <a:spLocks noChangeArrowheads="1"/>
        </xdr:cNvSpPr>
      </xdr:nvSpPr>
      <xdr:spPr bwMode="auto">
        <a:xfrm>
          <a:off x="828675" y="15287625"/>
          <a:ext cx="1428750" cy="552450"/>
        </a:xfrm>
        <a:prstGeom prst="rect">
          <a:avLst/>
        </a:prstGeom>
        <a:solidFill>
          <a:srgbClr val="FFFF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Make sure you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know how the formulas are entered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22" sqref="B22"/>
    </sheetView>
  </sheetViews>
  <sheetFormatPr defaultRowHeight="12.75"/>
  <cols>
    <col min="2" max="2" width="10.7109375" customWidth="1"/>
    <col min="5" max="5" width="12.5703125" customWidth="1"/>
    <col min="7" max="7" width="15.85546875" customWidth="1"/>
  </cols>
  <sheetData>
    <row r="1" spans="1:8" ht="15.75">
      <c r="C1" s="18" t="s">
        <v>47</v>
      </c>
      <c r="D1" s="18"/>
    </row>
    <row r="3" spans="1:8">
      <c r="A3" t="s">
        <v>48</v>
      </c>
    </row>
    <row r="5" spans="1:8">
      <c r="A5" s="19" t="s">
        <v>49</v>
      </c>
      <c r="B5" s="19" t="s">
        <v>54</v>
      </c>
      <c r="C5" s="19" t="s">
        <v>50</v>
      </c>
      <c r="D5" s="19" t="s">
        <v>51</v>
      </c>
      <c r="E5" s="19" t="s">
        <v>53</v>
      </c>
      <c r="F5" s="19" t="s">
        <v>52</v>
      </c>
      <c r="G5" s="19" t="s">
        <v>55</v>
      </c>
      <c r="H5" s="19" t="s">
        <v>39</v>
      </c>
    </row>
    <row r="7" spans="1:8">
      <c r="A7" s="20">
        <v>0</v>
      </c>
      <c r="B7" s="21">
        <f>(A7+C7)/2</f>
        <v>1.5</v>
      </c>
      <c r="C7" s="22">
        <v>3</v>
      </c>
      <c r="D7">
        <f t="shared" ref="D7:F9" si="0">A7^3-2*A7-5</f>
        <v>-5</v>
      </c>
      <c r="E7">
        <f t="shared" si="0"/>
        <v>-4.625</v>
      </c>
      <c r="F7">
        <f t="shared" si="0"/>
        <v>16</v>
      </c>
    </row>
    <row r="8" spans="1:8">
      <c r="A8" s="23">
        <f>IF(D7*E7&gt;0,B7,A7)</f>
        <v>1.5</v>
      </c>
      <c r="B8" s="17">
        <f>(A8+C8)/2</f>
        <v>2.25</v>
      </c>
      <c r="C8" s="24">
        <f>IF(D7*E7&gt;0,C7,B7)</f>
        <v>3</v>
      </c>
      <c r="D8">
        <f t="shared" si="0"/>
        <v>-4.625</v>
      </c>
      <c r="E8">
        <f t="shared" si="0"/>
        <v>1.890625</v>
      </c>
      <c r="F8">
        <f t="shared" si="0"/>
        <v>16</v>
      </c>
      <c r="G8">
        <f>B8-B7</f>
        <v>0.75</v>
      </c>
    </row>
    <row r="9" spans="1:8">
      <c r="A9" s="23">
        <f>IF(D8*E8&gt;0,B8,A8)</f>
        <v>1.5</v>
      </c>
      <c r="B9" s="17">
        <f>(A9+C9)/2</f>
        <v>1.875</v>
      </c>
      <c r="C9" s="24">
        <f>IF(D8*E8&gt;0,C8,B8)</f>
        <v>2.25</v>
      </c>
      <c r="D9">
        <f t="shared" si="0"/>
        <v>-4.625</v>
      </c>
      <c r="E9">
        <f t="shared" si="0"/>
        <v>-2.158203125</v>
      </c>
      <c r="F9">
        <f t="shared" si="0"/>
        <v>1.890625</v>
      </c>
      <c r="G9">
        <f t="shared" ref="G9:G16" si="1">B9-B8</f>
        <v>-0.375</v>
      </c>
      <c r="H9">
        <f>G9/G8</f>
        <v>-0.5</v>
      </c>
    </row>
    <row r="10" spans="1:8">
      <c r="A10" s="23">
        <f t="shared" ref="A10:A16" si="2">IF(D9*E9&gt;0,B9,A9)</f>
        <v>1.875</v>
      </c>
      <c r="B10" s="17">
        <f t="shared" ref="B10:B16" si="3">(A10+C10)/2</f>
        <v>2.0625</v>
      </c>
      <c r="C10" s="24">
        <f t="shared" ref="C10:C16" si="4">IF(D9*E9&gt;0,C9,B9)</f>
        <v>2.25</v>
      </c>
      <c r="D10">
        <f t="shared" ref="D10:D16" si="5">A10^3-2*A10-5</f>
        <v>-2.158203125</v>
      </c>
      <c r="E10">
        <f t="shared" ref="E10:E16" si="6">B10^3-2*B10-5</f>
        <v>-0.351318359375</v>
      </c>
      <c r="F10">
        <f t="shared" ref="F10:F16" si="7">C10^3-2*C10-5</f>
        <v>1.890625</v>
      </c>
      <c r="G10">
        <f t="shared" si="1"/>
        <v>0.1875</v>
      </c>
      <c r="H10">
        <f t="shared" ref="H10:H16" si="8">G10/G9</f>
        <v>-0.5</v>
      </c>
    </row>
    <row r="11" spans="1:8">
      <c r="A11" s="23">
        <f t="shared" si="2"/>
        <v>2.0625</v>
      </c>
      <c r="B11" s="17">
        <f t="shared" si="3"/>
        <v>2.15625</v>
      </c>
      <c r="C11" s="24">
        <f t="shared" si="4"/>
        <v>2.25</v>
      </c>
      <c r="D11">
        <f t="shared" si="5"/>
        <v>-0.351318359375</v>
      </c>
      <c r="E11">
        <f t="shared" si="6"/>
        <v>0.712799072265625</v>
      </c>
      <c r="F11">
        <f t="shared" si="7"/>
        <v>1.890625</v>
      </c>
      <c r="G11">
        <f t="shared" si="1"/>
        <v>9.375E-2</v>
      </c>
      <c r="H11">
        <f t="shared" si="8"/>
        <v>0.5</v>
      </c>
    </row>
    <row r="12" spans="1:8">
      <c r="A12" s="23">
        <f t="shared" si="2"/>
        <v>2.0625</v>
      </c>
      <c r="B12" s="17">
        <f t="shared" si="3"/>
        <v>2.109375</v>
      </c>
      <c r="C12" s="24">
        <f t="shared" si="4"/>
        <v>2.15625</v>
      </c>
      <c r="D12">
        <f t="shared" si="5"/>
        <v>-0.351318359375</v>
      </c>
      <c r="E12">
        <f t="shared" si="6"/>
        <v>0.16683578491210938</v>
      </c>
      <c r="F12">
        <f t="shared" si="7"/>
        <v>0.712799072265625</v>
      </c>
      <c r="G12">
        <f t="shared" si="1"/>
        <v>-4.6875E-2</v>
      </c>
      <c r="H12">
        <f t="shared" si="8"/>
        <v>-0.5</v>
      </c>
    </row>
    <row r="13" spans="1:8">
      <c r="A13" s="23">
        <f t="shared" si="2"/>
        <v>2.0625</v>
      </c>
      <c r="B13" s="17">
        <f t="shared" si="3"/>
        <v>2.0859375</v>
      </c>
      <c r="C13" s="24">
        <f t="shared" si="4"/>
        <v>2.109375</v>
      </c>
      <c r="D13">
        <f t="shared" si="5"/>
        <v>-0.351318359375</v>
      </c>
      <c r="E13">
        <f t="shared" si="6"/>
        <v>-9.5678806304931641E-2</v>
      </c>
      <c r="F13">
        <f t="shared" si="7"/>
        <v>0.16683578491210938</v>
      </c>
      <c r="G13">
        <f t="shared" si="1"/>
        <v>-2.34375E-2</v>
      </c>
      <c r="H13">
        <f t="shared" si="8"/>
        <v>0.5</v>
      </c>
    </row>
    <row r="14" spans="1:8">
      <c r="A14" s="23">
        <f t="shared" si="2"/>
        <v>2.0859375</v>
      </c>
      <c r="B14" s="17">
        <f t="shared" si="3"/>
        <v>2.09765625</v>
      </c>
      <c r="C14" s="24">
        <f t="shared" si="4"/>
        <v>2.109375</v>
      </c>
      <c r="D14">
        <f>A14^3-2*A14-5</f>
        <v>-9.5678806304931641E-2</v>
      </c>
      <c r="E14">
        <f t="shared" si="6"/>
        <v>3.4714281558990479E-2</v>
      </c>
      <c r="F14">
        <f t="shared" si="7"/>
        <v>0.16683578491210938</v>
      </c>
      <c r="G14">
        <f t="shared" si="1"/>
        <v>1.171875E-2</v>
      </c>
      <c r="H14">
        <f t="shared" si="8"/>
        <v>-0.5</v>
      </c>
    </row>
    <row r="15" spans="1:8">
      <c r="A15" s="23">
        <f t="shared" si="2"/>
        <v>2.0859375</v>
      </c>
      <c r="B15" s="17">
        <f t="shared" si="3"/>
        <v>2.091796875</v>
      </c>
      <c r="C15" s="24">
        <f t="shared" si="4"/>
        <v>2.09765625</v>
      </c>
      <c r="D15">
        <f t="shared" si="5"/>
        <v>-9.5678806304931641E-2</v>
      </c>
      <c r="E15">
        <f t="shared" si="6"/>
        <v>-3.0697710812091827E-2</v>
      </c>
      <c r="F15">
        <f t="shared" si="7"/>
        <v>3.4714281558990479E-2</v>
      </c>
      <c r="G15">
        <f t="shared" si="1"/>
        <v>-5.859375E-3</v>
      </c>
      <c r="H15">
        <f t="shared" si="8"/>
        <v>-0.5</v>
      </c>
    </row>
    <row r="16" spans="1:8">
      <c r="A16" s="25">
        <f t="shared" si="2"/>
        <v>2.091796875</v>
      </c>
      <c r="B16" s="26">
        <f t="shared" si="3"/>
        <v>2.0947265625</v>
      </c>
      <c r="C16" s="27">
        <f t="shared" si="4"/>
        <v>2.09765625</v>
      </c>
      <c r="D16">
        <f t="shared" si="5"/>
        <v>-3.0697710812091827E-2</v>
      </c>
      <c r="E16">
        <f t="shared" si="6"/>
        <v>1.9543478265404701E-3</v>
      </c>
      <c r="F16">
        <f t="shared" si="7"/>
        <v>3.4714281558990479E-2</v>
      </c>
      <c r="G16">
        <f t="shared" si="1"/>
        <v>2.9296875E-3</v>
      </c>
      <c r="H16">
        <f t="shared" si="8"/>
        <v>-0.5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J11" sqref="J11"/>
    </sheetView>
  </sheetViews>
  <sheetFormatPr defaultRowHeight="12.75"/>
  <cols>
    <col min="2" max="2" width="2" customWidth="1"/>
    <col min="3" max="3" width="13.85546875" customWidth="1"/>
    <col min="4" max="4" width="12.5703125" customWidth="1"/>
    <col min="5" max="5" width="12" customWidth="1"/>
    <col min="6" max="6" width="15.140625" customWidth="1"/>
    <col min="7" max="7" width="12" customWidth="1"/>
  </cols>
  <sheetData>
    <row r="1" spans="1:8" ht="20.100000000000001" customHeight="1">
      <c r="A1" s="1"/>
      <c r="B1" s="1"/>
      <c r="C1" s="1"/>
      <c r="D1" s="1" t="s">
        <v>45</v>
      </c>
      <c r="E1" s="1"/>
      <c r="F1" s="1"/>
      <c r="G1" s="1"/>
      <c r="H1" s="10"/>
    </row>
    <row r="3" spans="1:8">
      <c r="A3" t="s">
        <v>3</v>
      </c>
    </row>
    <row r="4" spans="1:8">
      <c r="A4" t="s">
        <v>4</v>
      </c>
    </row>
    <row r="6" spans="1:8">
      <c r="A6" s="3" t="s">
        <v>0</v>
      </c>
      <c r="B6" t="s">
        <v>46</v>
      </c>
    </row>
    <row r="9" spans="1:8">
      <c r="A9" t="s">
        <v>1</v>
      </c>
      <c r="B9" t="s">
        <v>5</v>
      </c>
    </row>
    <row r="10" spans="1:8">
      <c r="B10" t="s">
        <v>6</v>
      </c>
    </row>
    <row r="12" spans="1:8">
      <c r="B12" t="s">
        <v>7</v>
      </c>
    </row>
    <row r="13" spans="1:8">
      <c r="B13" t="s">
        <v>8</v>
      </c>
    </row>
    <row r="14" spans="1:8" ht="13.5" thickBot="1"/>
    <row r="15" spans="1:8" ht="23.25">
      <c r="B15" s="28" t="s">
        <v>9</v>
      </c>
      <c r="C15" s="28" t="s">
        <v>10</v>
      </c>
      <c r="D15" s="28" t="s">
        <v>11</v>
      </c>
      <c r="E15" s="28" t="s">
        <v>12</v>
      </c>
    </row>
    <row r="16" spans="1:8">
      <c r="B16" s="4">
        <v>0</v>
      </c>
      <c r="C16" s="4">
        <v>-1</v>
      </c>
      <c r="D16" s="4">
        <f>C16^3+C16+3</f>
        <v>1</v>
      </c>
      <c r="E16" s="4">
        <f>3*C16^2+1</f>
        <v>4</v>
      </c>
    </row>
    <row r="17" spans="2:8">
      <c r="B17" s="4">
        <v>1</v>
      </c>
      <c r="C17" s="4">
        <f>C16 - D16/E16</f>
        <v>-1.25</v>
      </c>
      <c r="D17" s="4">
        <f>C17^3+C17+3</f>
        <v>-0.203125</v>
      </c>
      <c r="E17" s="4">
        <f>3*C17^2+1</f>
        <v>5.6875</v>
      </c>
    </row>
    <row r="18" spans="2:8">
      <c r="B18" s="4">
        <v>2</v>
      </c>
      <c r="C18" s="4">
        <f>C17 - D17/E17</f>
        <v>-1.2142857142857142</v>
      </c>
      <c r="D18" s="4">
        <f>C18^3+C18+3</f>
        <v>-4.7376093294455579E-3</v>
      </c>
      <c r="E18" s="4">
        <f>3*C18^2+1</f>
        <v>5.4234693877551017</v>
      </c>
    </row>
    <row r="19" spans="2:8">
      <c r="B19" s="4">
        <v>3</v>
      </c>
      <c r="C19" s="4">
        <f>C18 - D18/E18</f>
        <v>-1.2134121757828249</v>
      </c>
      <c r="D19" s="4">
        <f>C19^3+C19+3</f>
        <v>-2.7790866665711178E-6</v>
      </c>
      <c r="E19" s="4">
        <f>3*C19^2+1</f>
        <v>5.4171073250140269</v>
      </c>
      <c r="F19" s="12" t="s">
        <v>13</v>
      </c>
      <c r="G19" s="12"/>
      <c r="H19" s="12"/>
    </row>
    <row r="20" spans="2:8" ht="13.5" thickBot="1">
      <c r="B20" s="5">
        <v>4</v>
      </c>
      <c r="C20" s="5">
        <f>C19 - D19/E19</f>
        <v>-1.2134116627624065</v>
      </c>
      <c r="D20" s="5">
        <f>C20^3+C20+3</f>
        <v>-9.5834451485643513E-13</v>
      </c>
      <c r="E20" s="5">
        <f>3*C20^2+1</f>
        <v>5.4171035899834843</v>
      </c>
    </row>
    <row r="22" spans="2:8">
      <c r="B22" t="s">
        <v>14</v>
      </c>
    </row>
    <row r="23" spans="2:8">
      <c r="B23" t="s">
        <v>36</v>
      </c>
    </row>
    <row r="27" spans="2:8">
      <c r="B27" s="2" t="s">
        <v>15</v>
      </c>
    </row>
    <row r="28" spans="2:8">
      <c r="B28" t="s">
        <v>16</v>
      </c>
    </row>
    <row r="31" spans="2:8">
      <c r="B31" s="2" t="s">
        <v>37</v>
      </c>
    </row>
    <row r="32" spans="2:8">
      <c r="B32" t="s">
        <v>17</v>
      </c>
    </row>
    <row r="33" spans="1:5">
      <c r="B33" t="s">
        <v>18</v>
      </c>
    </row>
    <row r="35" spans="1:5">
      <c r="A35" s="3" t="s">
        <v>0</v>
      </c>
      <c r="C35" t="s">
        <v>19</v>
      </c>
    </row>
    <row r="36" spans="1:5">
      <c r="C36" t="s">
        <v>20</v>
      </c>
    </row>
    <row r="38" spans="1:5">
      <c r="A38" t="s">
        <v>1</v>
      </c>
      <c r="C38" t="s">
        <v>21</v>
      </c>
    </row>
    <row r="39" spans="1:5">
      <c r="C39" t="s">
        <v>22</v>
      </c>
    </row>
    <row r="40" spans="1:5">
      <c r="C40" t="s">
        <v>23</v>
      </c>
    </row>
    <row r="42" spans="1:5">
      <c r="C42" t="s">
        <v>24</v>
      </c>
    </row>
    <row r="43" spans="1:5">
      <c r="C43" t="s">
        <v>25</v>
      </c>
    </row>
    <row r="44" spans="1:5">
      <c r="C44" t="s">
        <v>26</v>
      </c>
      <c r="E44" t="s">
        <v>27</v>
      </c>
    </row>
    <row r="45" spans="1:5">
      <c r="C45" t="s">
        <v>28</v>
      </c>
    </row>
    <row r="47" spans="1:5">
      <c r="C47" t="s">
        <v>29</v>
      </c>
    </row>
    <row r="48" spans="1:5" ht="13.5" thickBot="1"/>
    <row r="49" spans="3:4" ht="13.5" thickBot="1">
      <c r="C49" s="14" t="s">
        <v>2</v>
      </c>
      <c r="D49" s="13" t="s">
        <v>30</v>
      </c>
    </row>
    <row r="50" spans="3:4">
      <c r="C50" s="8">
        <v>0</v>
      </c>
      <c r="D50" s="6">
        <f>COS(C50) - C50</f>
        <v>1</v>
      </c>
    </row>
    <row r="51" spans="3:4">
      <c r="C51" s="8">
        <v>0.1</v>
      </c>
      <c r="D51" s="6">
        <f t="shared" ref="D51:D60" si="0">COS(C51) - C51</f>
        <v>0.89500416527802584</v>
      </c>
    </row>
    <row r="52" spans="3:4">
      <c r="C52" s="8">
        <v>0.2</v>
      </c>
      <c r="D52" s="6">
        <f t="shared" si="0"/>
        <v>0.78006657784124167</v>
      </c>
    </row>
    <row r="53" spans="3:4">
      <c r="C53" s="8">
        <v>0.3</v>
      </c>
      <c r="D53" s="6">
        <f t="shared" si="0"/>
        <v>0.65533648912560594</v>
      </c>
    </row>
    <row r="54" spans="3:4">
      <c r="C54" s="8">
        <v>0.4</v>
      </c>
      <c r="D54" s="6">
        <f t="shared" si="0"/>
        <v>0.52106099400288508</v>
      </c>
    </row>
    <row r="55" spans="3:4">
      <c r="C55" s="8">
        <v>0.5</v>
      </c>
      <c r="D55" s="6">
        <f t="shared" si="0"/>
        <v>0.37758256189037276</v>
      </c>
    </row>
    <row r="56" spans="3:4">
      <c r="C56" s="8">
        <v>0.6</v>
      </c>
      <c r="D56" s="6">
        <f t="shared" si="0"/>
        <v>0.22533561490967835</v>
      </c>
    </row>
    <row r="57" spans="3:4">
      <c r="C57" s="8">
        <v>0.7</v>
      </c>
      <c r="D57" s="6">
        <f t="shared" si="0"/>
        <v>6.4842187284488539E-2</v>
      </c>
    </row>
    <row r="58" spans="3:4">
      <c r="C58" s="8">
        <v>0.8</v>
      </c>
      <c r="D58" s="6">
        <f t="shared" si="0"/>
        <v>-0.10329329065283466</v>
      </c>
    </row>
    <row r="59" spans="3:4">
      <c r="C59" s="8">
        <v>0.9</v>
      </c>
      <c r="D59" s="6">
        <f t="shared" si="0"/>
        <v>-0.27839003172933563</v>
      </c>
    </row>
    <row r="60" spans="3:4" ht="13.5" thickBot="1">
      <c r="C60" s="9">
        <v>1</v>
      </c>
      <c r="D60" s="7">
        <f t="shared" si="0"/>
        <v>-0.45969769413186023</v>
      </c>
    </row>
    <row r="79" spans="3:3">
      <c r="C79" t="s">
        <v>31</v>
      </c>
    </row>
    <row r="80" spans="3:3">
      <c r="C80" t="s">
        <v>32</v>
      </c>
    </row>
    <row r="81" spans="1:8" ht="13.5" thickBot="1"/>
    <row r="82" spans="1:8">
      <c r="B82" s="11" t="s">
        <v>9</v>
      </c>
      <c r="C82" s="11" t="s">
        <v>10</v>
      </c>
      <c r="D82" s="11" t="s">
        <v>11</v>
      </c>
      <c r="E82" s="11" t="s">
        <v>12</v>
      </c>
      <c r="F82" s="15" t="s">
        <v>38</v>
      </c>
      <c r="G82" s="15" t="s">
        <v>42</v>
      </c>
    </row>
    <row r="83" spans="1:8">
      <c r="B83" s="4">
        <v>0</v>
      </c>
      <c r="C83" s="4">
        <v>1</v>
      </c>
      <c r="D83" s="4">
        <f>COS(C83) - C83</f>
        <v>-0.45969769413186023</v>
      </c>
      <c r="E83" s="4">
        <f>-SIN(C83) -1</f>
        <v>-1.8414709848078965</v>
      </c>
    </row>
    <row r="84" spans="1:8">
      <c r="B84" s="4">
        <v>1</v>
      </c>
      <c r="C84" s="4">
        <f>C83 - D83/E83</f>
        <v>0.75036386784024389</v>
      </c>
      <c r="D84" s="4">
        <f>COS(C84) - C84</f>
        <v>-1.8923073822117442E-2</v>
      </c>
      <c r="E84" s="4">
        <f>-SIN(C84) -1</f>
        <v>-1.6819049529414878</v>
      </c>
      <c r="F84">
        <f>C84-C83</f>
        <v>-0.24963613215975611</v>
      </c>
    </row>
    <row r="85" spans="1:8">
      <c r="B85" s="4">
        <v>2</v>
      </c>
      <c r="C85" s="4">
        <f>C84 - D84/E84</f>
        <v>0.73911289091136168</v>
      </c>
      <c r="D85" s="4">
        <f>COS(C85) - C85</f>
        <v>-4.6455898990771516E-5</v>
      </c>
      <c r="E85" s="4">
        <f>-SIN(C85) -1</f>
        <v>-1.6736325442243012</v>
      </c>
      <c r="F85">
        <f>C85-C84</f>
        <v>-1.1250976928882217E-2</v>
      </c>
      <c r="G85">
        <f>F85/F84^2</f>
        <v>-0.18054079231045528</v>
      </c>
      <c r="H85" t="s">
        <v>43</v>
      </c>
    </row>
    <row r="86" spans="1:8">
      <c r="B86" s="4">
        <v>3</v>
      </c>
      <c r="C86" s="4">
        <f>C85 - D85/E85</f>
        <v>0.73908513338528403</v>
      </c>
      <c r="D86" s="4">
        <f>COS(C86) - C86</f>
        <v>-2.8472058044570758E-10</v>
      </c>
      <c r="E86" s="4">
        <f>-SIN(C86) -1</f>
        <v>-1.6736120293089505</v>
      </c>
      <c r="F86" s="17">
        <f>C86-C85</f>
        <v>-2.7757526077643035E-5</v>
      </c>
      <c r="G86" s="17">
        <f>F86/F85^2</f>
        <v>-0.2192806390723738</v>
      </c>
      <c r="H86" t="s">
        <v>44</v>
      </c>
    </row>
    <row r="87" spans="1:8" ht="13.5" thickBot="1">
      <c r="B87" s="5">
        <v>4</v>
      </c>
      <c r="C87" s="5">
        <f>C86 - D86/E86</f>
        <v>0.73908513321516067</v>
      </c>
      <c r="D87" s="5">
        <f>COS(C87) - C87</f>
        <v>0</v>
      </c>
      <c r="E87" s="5">
        <f>-SIN(C87) -1</f>
        <v>-1.6736120291832148</v>
      </c>
      <c r="F87" s="16">
        <f>C87-C86</f>
        <v>-1.7012335984389892E-10</v>
      </c>
      <c r="G87" s="16">
        <f>F87/F86^2</f>
        <v>-0.22080171292061548</v>
      </c>
    </row>
    <row r="89" spans="1:8">
      <c r="C89" t="s">
        <v>33</v>
      </c>
    </row>
    <row r="90" spans="1:8">
      <c r="C90" t="s">
        <v>34</v>
      </c>
    </row>
    <row r="91" spans="1:8">
      <c r="C91" t="s">
        <v>35</v>
      </c>
    </row>
    <row r="92" spans="1:8">
      <c r="C92" t="s">
        <v>40</v>
      </c>
    </row>
    <row r="93" spans="1:8">
      <c r="C93" t="s">
        <v>41</v>
      </c>
    </row>
    <row r="95" spans="1:8">
      <c r="A95" s="2"/>
    </row>
  </sheetData>
  <phoneticPr fontId="5" type="noConversion"/>
  <pageMargins left="1.25" right="0.75" top="1" bottom="1" header="0.5" footer="0.5"/>
  <pageSetup orientation="portrait" horizontalDpi="300" verticalDpi="300" r:id="rId1"/>
  <headerFooter alignWithMargins="0">
    <oddFooter>&amp;CPage &amp;P of &amp;N      (c) 1998 Prentice Hall, Upper Saddle River, NJ</oddFooter>
  </headerFooter>
  <rowBreaks count="1" manualBreakCount="1">
    <brk id="47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bisect</vt:lpstr>
      <vt:lpstr>newton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Revathi Narasimhan</dc:creator>
  <cp:lastModifiedBy>Enamur Rahim Latifee</cp:lastModifiedBy>
  <cp:lastPrinted>2003-03-07T11:13:50Z</cp:lastPrinted>
  <dcterms:created xsi:type="dcterms:W3CDTF">1998-06-29T16:44:25Z</dcterms:created>
  <dcterms:modified xsi:type="dcterms:W3CDTF">2018-10-11T11:49:41Z</dcterms:modified>
</cp:coreProperties>
</file>